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d87034\Documents\ADM GESTION PARTENAIRES\PLANS GESTION\Révision plan de gestion Robin\Evaluation\"/>
    </mc:Choice>
  </mc:AlternateContent>
  <xr:revisionPtr revIDLastSave="0" documentId="13_ncr:1_{00CFB003-24CD-4AE9-8BE4-6B88A22BF978}" xr6:coauthVersionLast="47" xr6:coauthVersionMax="47" xr10:uidLastSave="{00000000-0000-0000-0000-000000000000}"/>
  <bookViews>
    <workbookView xWindow="-120" yWindow="-120" windowWidth="29040" windowHeight="15720" activeTab="2" xr2:uid="{0D8BB268-CED8-42B1-9772-B31B3376B76D}"/>
  </bookViews>
  <sheets>
    <sheet name="E1. BLOC FORESTIER" sheetId="2" r:id="rId1"/>
    <sheet name="IND. ETAT et PRESSION" sheetId="1" r:id="rId2"/>
    <sheet name="IND. REALISATION ALT-ACT" sheetId="6" r:id="rId3"/>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1" l="1"/>
  <c r="S17" i="1"/>
  <c r="S18" i="1" l="1"/>
  <c r="S16" i="1"/>
  <c r="E6" i="1"/>
  <c r="S21" i="1"/>
  <c r="S22" i="1"/>
  <c r="S23" i="1"/>
  <c r="S24" i="1"/>
  <c r="S25" i="1"/>
  <c r="S26" i="1"/>
  <c r="S27" i="1"/>
  <c r="U34" i="6"/>
  <c r="U31" i="6"/>
  <c r="U32" i="6"/>
  <c r="U33" i="6"/>
  <c r="U30" i="6"/>
  <c r="U27" i="6"/>
  <c r="U28" i="6"/>
  <c r="U29" i="6"/>
  <c r="U26" i="6"/>
  <c r="U25" i="6"/>
  <c r="U24" i="6"/>
  <c r="U23" i="6"/>
  <c r="U22" i="6"/>
  <c r="U21" i="6"/>
  <c r="U19" i="6"/>
  <c r="E8" i="1" l="1"/>
  <c r="E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tc={15EFF17F-D2FA-4791-89B6-AD841440A452}</author>
  </authors>
  <commentList>
    <comment ref="L17" authorId="0" shapeId="0" xr:uid="{15EFF17F-D2FA-4791-89B6-AD841440A45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reformuler</t>
      </text>
    </comment>
  </commentList>
</comments>
</file>

<file path=xl/sharedStrings.xml><?xml version="1.0" encoding="utf-8"?>
<sst xmlns="http://schemas.openxmlformats.org/spreadsheetml/2006/main" count="738" uniqueCount="313">
  <si>
    <t>ENJEU 1. LE BLOC FORESTIER TROPICAL (hors savane-roche)</t>
  </si>
  <si>
    <t>État actuel: Bon globalement. Très mauvais ponctuellement. (calcul carto à faire pour % dégradation)</t>
  </si>
  <si>
    <t>Tableau de bord</t>
  </si>
  <si>
    <t>Etat visé sur le long terme</t>
  </si>
  <si>
    <t>Indicateurs d'état</t>
  </si>
  <si>
    <t>Métriques</t>
  </si>
  <si>
    <t>Valeur idéale à atteindre sur le long terme</t>
  </si>
  <si>
    <t>Indicateurs de réalisation</t>
  </si>
  <si>
    <t>Dispositifs de suivi</t>
  </si>
  <si>
    <t>Grille de lecture des métriques des indicateurs d'ETAT DE CONSERVATION</t>
  </si>
  <si>
    <t xml:space="preserve"> -&gt; Objectif à Long Terme (OLT)</t>
  </si>
  <si>
    <t>Code</t>
  </si>
  <si>
    <t>Intitulé</t>
  </si>
  <si>
    <t>Pictogramme et titre pictogramme</t>
  </si>
  <si>
    <t>Priorité</t>
  </si>
  <si>
    <t>Indéterminé</t>
  </si>
  <si>
    <t>Très mauvais = 1</t>
  </si>
  <si>
    <t>Mauvais = 2</t>
  </si>
  <si>
    <t xml:space="preserve">  moyen 
= 3</t>
  </si>
  <si>
    <t>Bon = 4</t>
  </si>
  <si>
    <t>Très bon = 5</t>
  </si>
  <si>
    <r>
      <t xml:space="preserve">E1. Conservation du bloc forestier </t>
    </r>
    <r>
      <rPr>
        <sz val="14"/>
        <rFont val="Calibri"/>
        <family val="2"/>
        <scheme val="minor"/>
      </rPr>
      <t xml:space="preserve">(*c’est-à-dire: maintenir, à l'échelle de la réserve, l'intégrité du bloc forestier afin d'en garantir sa fonctionnalité écologique jusque dans sa mosaïque) </t>
    </r>
  </si>
  <si>
    <t>L'ensemble des habitats forestiers ne subit aucune pression anthropique directe</t>
  </si>
  <si>
    <t>Continuité et intégrité du couvert végétal des différents habitats forestiers (forêts de montagne; forêts de plateaux, forêts marécageuses)</t>
  </si>
  <si>
    <t>Surface du couvert végétal des différents habitats forestier</t>
  </si>
  <si>
    <t xml:space="preserve"> Égal ou cohérent avec une évolution naturelle à définir </t>
  </si>
  <si>
    <t>Carte annuelle (?) / périodicité à définir avec le pôle SIG-ONF</t>
  </si>
  <si>
    <t xml:space="preserve">Pas réalisable avec les données actuelles (revoir la structuration de la phrase pour l'actualisation du futur PDG, ex "Surface du courvert végétal". </t>
  </si>
  <si>
    <t>/</t>
  </si>
  <si>
    <t>CS 1.1</t>
  </si>
  <si>
    <r>
      <t xml:space="preserve">Suivi cartographique de la continuité et intégrité du </t>
    </r>
    <r>
      <rPr>
        <b/>
        <sz val="14"/>
        <rFont val="Calibri"/>
        <family val="2"/>
        <scheme val="minor"/>
      </rPr>
      <t xml:space="preserve">couvert végétal de forêt de montagne </t>
    </r>
    <r>
      <rPr>
        <sz val="14"/>
        <rFont val="Calibri"/>
        <family val="2"/>
        <scheme val="minor"/>
      </rPr>
      <t xml:space="preserve">(moyenne altitude et sur inselberg) </t>
    </r>
  </si>
  <si>
    <t>Picto</t>
  </si>
  <si>
    <t>Suivi cartographique</t>
  </si>
  <si>
    <t>CS 1.2</t>
  </si>
  <si>
    <r>
      <t>Suivi cartographique de la continuité et intégrité du couvert végétal</t>
    </r>
    <r>
      <rPr>
        <b/>
        <sz val="14"/>
        <rFont val="Calibri"/>
        <family val="2"/>
        <scheme val="minor"/>
      </rPr>
      <t xml:space="preserve"> des forêts de plateaux</t>
    </r>
    <r>
      <rPr>
        <sz val="14"/>
        <rFont val="Calibri"/>
        <family val="2"/>
        <scheme val="minor"/>
      </rPr>
      <t xml:space="preserve"> (élevés et réguliers)</t>
    </r>
  </si>
  <si>
    <t>Carte annuelle (?)/ périodicité à définir avec le pôle SIG-ONF</t>
  </si>
  <si>
    <t>CS 1.3</t>
  </si>
  <si>
    <r>
      <t xml:space="preserve">Suivi cartographique de la continuité et intégrité du couvert végétal </t>
    </r>
    <r>
      <rPr>
        <b/>
        <sz val="14"/>
        <rFont val="Calibri"/>
        <family val="2"/>
        <scheme val="minor"/>
      </rPr>
      <t>des forêts marécageuses</t>
    </r>
    <r>
      <rPr>
        <sz val="14"/>
        <rFont val="Calibri"/>
        <family val="2"/>
        <scheme val="minor"/>
      </rPr>
      <t xml:space="preserve"> (ripicoles et pinotières)</t>
    </r>
  </si>
  <si>
    <t>Les habitats fortement dégradés ne sont plus impactés et sont en résilience</t>
  </si>
  <si>
    <t>Surface d'habitats dégradés et en résilience</t>
  </si>
  <si>
    <t>Surface des habitats forestiers dégradés et en résilience</t>
  </si>
  <si>
    <t>Tous sites dégradés résiliés, aucun nouvellement dégradé</t>
  </si>
  <si>
    <t>Carte annuelle (?) / méthode et périodicité à définir avec experts</t>
  </si>
  <si>
    <t>CS 2</t>
  </si>
  <si>
    <t>Suivi de la dynamique de résilience du couvert végétal par habitat dégradé</t>
  </si>
  <si>
    <t>Réhabilitation et fonctionnalité écologique</t>
  </si>
  <si>
    <t>Les habitats forestiers permettent le maintien d'espèces/cortèges indicatrices</t>
  </si>
  <si>
    <t>Cortèges ou espèces indicatrices du bon état du bloc forestier</t>
  </si>
  <si>
    <t>Présence/absence</t>
  </si>
  <si>
    <t>Présent/à définir</t>
  </si>
  <si>
    <t>Nb de cortèges/espèces traités sur nb potentiels</t>
  </si>
  <si>
    <t>CS 3.1</t>
  </si>
  <si>
    <t>Espèces indicatrices à déterminer sur le long terme (travail conséquent à mener avec les experts)</t>
  </si>
  <si>
    <t xml:space="preserve">Partenariat scientifique </t>
  </si>
  <si>
    <t>Absence</t>
  </si>
  <si>
    <t>Présence</t>
  </si>
  <si>
    <t>Plan de Gestion</t>
  </si>
  <si>
    <t>Facteurs d'influence</t>
  </si>
  <si>
    <t>Objectifs opérationnels</t>
  </si>
  <si>
    <t>Indicateurs de pression</t>
  </si>
  <si>
    <t>Valeur à atteindre pendant la durée du plan de gestion</t>
  </si>
  <si>
    <t>Indicateurs de réalisation/réponse</t>
  </si>
  <si>
    <t>Opérations de gestion</t>
  </si>
  <si>
    <t>Orpaillage illégal</t>
  </si>
  <si>
    <t>Pressions orpaillage illégal</t>
  </si>
  <si>
    <t>EI.1 Diminuer l'impact de l'orpaillage illégal sur les habitats en favorisant l'intervention de la gendarmerie</t>
  </si>
  <si>
    <t>Présence d'orpaillage illégal</t>
  </si>
  <si>
    <t>Surface impactée et nombre de chantier dans la RN</t>
  </si>
  <si>
    <t>Zéro surface  et zéro chantier</t>
  </si>
  <si>
    <t>Nb missions héliportées menées et renseignées (OAM + services impliqués)</t>
  </si>
  <si>
    <t>SP 1.1</t>
  </si>
  <si>
    <t>Renseignement héliporté</t>
  </si>
  <si>
    <t>Surveillance orpaillage illégal</t>
  </si>
  <si>
    <t>Cartographie des zones impactées</t>
  </si>
  <si>
    <t>Nombre de note à la DEAL/ le nombre de réunion harpie</t>
  </si>
  <si>
    <t>SP 2</t>
  </si>
  <si>
    <t>Alerter les décideurs</t>
  </si>
  <si>
    <t>Alerte orpaillage illégal</t>
  </si>
  <si>
    <t>Nb de communiqué de presse en fonction de l'activité d'orpaillage</t>
  </si>
  <si>
    <t>SP 3</t>
  </si>
  <si>
    <t>Communiquer avec le grand public</t>
  </si>
  <si>
    <t>Communication</t>
  </si>
  <si>
    <t>Récupération des informations</t>
  </si>
  <si>
    <t>SP 4</t>
  </si>
  <si>
    <t>Suivi du nombre d'intervention par la gendarmerie</t>
  </si>
  <si>
    <t>EI.2 Etudier la faisabilité de restauration des zones dégradées</t>
  </si>
  <si>
    <t>Eléments de réponse pour la gestion des zones dégradées</t>
  </si>
  <si>
    <t>Etude et propositions possibles de gestion</t>
  </si>
  <si>
    <t>Mise en place d'un plan stratégique de restauration ou non des zones dégradées</t>
  </si>
  <si>
    <t>Réalisation de l'étude</t>
  </si>
  <si>
    <t>CS 4.1</t>
  </si>
  <si>
    <t>Mener une étude de faisabilité de restauration des sites impactés</t>
  </si>
  <si>
    <t>Exploitations forestières ou minières légales</t>
  </si>
  <si>
    <t>Pressions exploitations légales</t>
  </si>
  <si>
    <t>EI.3 Diminuer ou accompagner l'impact des exploitations légales aux abords directs de la RN</t>
  </si>
  <si>
    <t>Présence de déforestation aux abords directs RN (200 à 500m) et discontinuité avec RN</t>
  </si>
  <si>
    <t>Surface déforestée et nb de discontinuités</t>
  </si>
  <si>
    <t>Inférieur ou égale à la surface actuelle</t>
  </si>
  <si>
    <t xml:space="preserve">Présence zone tampon/contraintes dans zonage SDOM </t>
  </si>
  <si>
    <t>SP 5.1</t>
  </si>
  <si>
    <t xml:space="preserve">Favoriser et participer à la mise en place d'outils permettant la prise en compte et garantissant l'intégrité de la RN . </t>
  </si>
  <si>
    <t>Périmètre protection</t>
  </si>
  <si>
    <t>Nb contrôles/nb de chantiers légaux</t>
  </si>
  <si>
    <t>SP 5.2</t>
  </si>
  <si>
    <t>Favoriser la surveillance des légaux dans secteur proche RN</t>
  </si>
  <si>
    <t>Police nature</t>
  </si>
  <si>
    <t>Aucun acte de chasse dans la RN</t>
  </si>
  <si>
    <t xml:space="preserve">Outils sensibilisation protection, règlementation et bonnes pratiques </t>
  </si>
  <si>
    <t>Aucune donnnées d'infraction</t>
  </si>
  <si>
    <t>Intégration de cette sensibilisation dans les documents officiels DEAL</t>
  </si>
  <si>
    <t>CC 11.1</t>
  </si>
  <si>
    <t xml:space="preserve">Créer, rédiger et transmettre des supports et outils de senbilisation auprès des opérateurs légaux </t>
  </si>
  <si>
    <t>Bonnes pratiques des usagers</t>
  </si>
  <si>
    <t>Présence de piste ou route à moins de 500 m (ou à définir)</t>
  </si>
  <si>
    <t>Nb de pistes ou route à moins de 500 m (ou à définir)</t>
  </si>
  <si>
    <t>Inférieure ou égale au nombre actuel</t>
  </si>
  <si>
    <t>Carte et analyse annuelle</t>
  </si>
  <si>
    <t>SP 6.1</t>
  </si>
  <si>
    <t>Veille cartographique et/ou de terrain sur les pénétrantes et infrastructures</t>
  </si>
  <si>
    <t>Sites de vie (fréquentation)</t>
  </si>
  <si>
    <t>EI.4 Limiter la déforestation</t>
  </si>
  <si>
    <t>Présence de zones déforestées</t>
  </si>
  <si>
    <t>Surfaces déforestées</t>
  </si>
  <si>
    <t>Inférieure ou égale à la surface accceptée par les gestionnaires de la RN, nécessaire au développement des activités</t>
  </si>
  <si>
    <t>Nb d'avis donnés / Nb de dossier d'aménagement</t>
  </si>
  <si>
    <t>EI 1.1</t>
  </si>
  <si>
    <t>Accompagner les gestionnaires de site dans les choix et la réalisation des aménagements (en veillant à la surface déforestée autour des sites)</t>
  </si>
  <si>
    <t>Aménagement et entretien</t>
  </si>
  <si>
    <t xml:space="preserve">EI.5 Limiter l'impact des aménagements </t>
  </si>
  <si>
    <t>Application des préconisations</t>
  </si>
  <si>
    <t>Nb d'aménagement à impact minimal / nbre total d'aménagement</t>
  </si>
  <si>
    <t>EI.6 Limiter le développement des pistes et des layons</t>
  </si>
  <si>
    <t>Linéaire pistes et layons</t>
  </si>
  <si>
    <t>Mètres ou surface des linéaires</t>
  </si>
  <si>
    <t>Rédaction, cartographie, balisage</t>
  </si>
  <si>
    <t>SP 7.1</t>
  </si>
  <si>
    <t>Rédaction d'un complément au plan de circulation et d'un plan de sensibilisation à l'ouverture de nouveaux layons ou pistes</t>
  </si>
  <si>
    <t>Fréquentation et circulation</t>
  </si>
  <si>
    <t>EI.7 Être exemplaire vis-à-vis des pollutions induites (rejets, stockage essence, batteries…)</t>
  </si>
  <si>
    <t>Absence ou minimum de pollution induite par les sites de vie</t>
  </si>
  <si>
    <t>Nb aménagement adaptés/nb aménagement polluants</t>
  </si>
  <si>
    <t>Missions entretiens ou travaux</t>
  </si>
  <si>
    <t>CI 2</t>
  </si>
  <si>
    <t>Entretenir les layons et les aménagements des sites de la RN et participer à l'entretien de la station dans un souci d'exemplarité (pas de pollution)</t>
  </si>
  <si>
    <t>EI.8 Limiter les déchets</t>
  </si>
  <si>
    <t>Pas de déchets non traité</t>
  </si>
  <si>
    <t>Nb de déchets évacués/nb déchets à évacuer</t>
  </si>
  <si>
    <t>IP 1</t>
  </si>
  <si>
    <t>Evacuer et/ou favoriser l'évacuation des déchets (gros, anciens…) des sites de vie dans un souci d'exemplarité</t>
  </si>
  <si>
    <t>EI.9 Evaluer la présence et prévenir l'introduction d'espèces invasives</t>
  </si>
  <si>
    <t>Présence d'espèces invasives</t>
  </si>
  <si>
    <t>Présence/Absence, Surface envahie</t>
  </si>
  <si>
    <t>Rapport diagnostic</t>
  </si>
  <si>
    <t>CS 5.1</t>
  </si>
  <si>
    <t>Inventorier la présence d'invasive</t>
  </si>
  <si>
    <t>Espèces exotiques envahissantes</t>
  </si>
  <si>
    <t>Comm + mesure préventive si nécessaire</t>
  </si>
  <si>
    <t>CC 1.1</t>
  </si>
  <si>
    <t>Campagne préventive contre le transport et l'introduction d'espèces invasives</t>
  </si>
  <si>
    <t>Note 2017</t>
  </si>
  <si>
    <t>Note 2018</t>
  </si>
  <si>
    <t>Note 2019</t>
  </si>
  <si>
    <t>Note 2020</t>
  </si>
  <si>
    <t>Note 2021</t>
  </si>
  <si>
    <t>MOYENNE QUINQUENNALE 
2017-2021</t>
  </si>
  <si>
    <t>Commentaire</t>
  </si>
  <si>
    <t>NOTE ETAT DE CONSERVATION</t>
  </si>
  <si>
    <t>Titre pictogramme</t>
  </si>
  <si>
    <t>FORÊT</t>
  </si>
  <si>
    <t>FORET</t>
  </si>
  <si>
    <t>NOTE de REALISATION</t>
  </si>
  <si>
    <t>A mettre en place une fois S5.1 réalisée</t>
  </si>
  <si>
    <t>Impossible si activité illégale encore présente</t>
  </si>
  <si>
    <t>Non évaluée. Lien avec action MS 27 du FCR.3</t>
  </si>
  <si>
    <r>
      <t xml:space="preserve">Grille de lecture des métriques des indicateurs de </t>
    </r>
    <r>
      <rPr>
        <b/>
        <sz val="16"/>
        <color rgb="FF000000"/>
        <rFont val="Calibri"/>
        <family val="2"/>
        <scheme val="minor"/>
      </rPr>
      <t>PRESSION</t>
    </r>
  </si>
  <si>
    <t>NOTE PRESSION</t>
  </si>
  <si>
    <t>absence</t>
  </si>
  <si>
    <t>présence</t>
  </si>
  <si>
    <t>&lt;0,25</t>
  </si>
  <si>
    <t>0,25 à 0,5</t>
  </si>
  <si>
    <t>0,5  à 0,75</t>
  </si>
  <si>
    <t>0,75 à &lt;1</t>
  </si>
  <si>
    <t>1*</t>
  </si>
  <si>
    <t xml:space="preserve"> estimé0% (aucune info, obligation d'aller les chercher auprès de l'USN ou de l'UT…)</t>
  </si>
  <si>
    <t>1 à 25%</t>
  </si>
  <si>
    <t>estimé 25-50% de récupérations des infos (quelques mails reçus, infos LCOI)</t>
  </si>
  <si>
    <t>estimé 50-70% (dans la boucle, entrée LCOI et début d'organisation)</t>
  </si>
  <si>
    <t>70 à 100% impliqué dans la coordination</t>
  </si>
  <si>
    <t>non menée</t>
  </si>
  <si>
    <t>menée</t>
  </si>
  <si>
    <t>aucun ZT, ni prise en compte (autorisation AEX, ARM, bordure directe)</t>
  </si>
  <si>
    <t>aucune contrainte mais prise en compte dans autorisation de présence RN</t>
  </si>
  <si>
    <t>contraintes dans SDOM du fait présence RN</t>
  </si>
  <si>
    <t>présence ZT et respect ZT</t>
  </si>
  <si>
    <t>présence ZT suffisante</t>
  </si>
  <si>
    <t>aucun outil ou relation</t>
  </si>
  <si>
    <t>outil créé</t>
  </si>
  <si>
    <t>outil transmis</t>
  </si>
  <si>
    <t>outil transmis et retour positifs (prise en compte dans exploitation…)</t>
  </si>
  <si>
    <t>aucune carte ni visibilité pistes intérieures</t>
  </si>
  <si>
    <t>carte pistes légales bordures mais pas intérieur RN</t>
  </si>
  <si>
    <t>carte pistes légales bordures et intérieur RN</t>
  </si>
  <si>
    <t>aucune consultation</t>
  </si>
  <si>
    <t>consulté mais trop tard et/ou pas de document aménagement</t>
  </si>
  <si>
    <t>document aménagement présent</t>
  </si>
  <si>
    <t>doc. Aménagement présent + consultation systématique et en amont</t>
  </si>
  <si>
    <t>intégration systématique aménagement sans impact</t>
  </si>
  <si>
    <t>campagne mais non ou mal suivie</t>
  </si>
  <si>
    <t>présence campagne suivie</t>
  </si>
  <si>
    <t>Résilience écologique</t>
  </si>
  <si>
    <t>Espèces indicatrices</t>
  </si>
  <si>
    <t>2 ha &gt; x</t>
  </si>
  <si>
    <t>2 ha &lt; x &lt; 2,25 ha</t>
  </si>
  <si>
    <t>2,25 ha &lt; x &lt; 2,5 ha</t>
  </si>
  <si>
    <t>2,5 ha &lt; x &lt; 2,75 ha</t>
  </si>
  <si>
    <t xml:space="preserve">2,75 ha &lt; x </t>
  </si>
  <si>
    <t>Aménagements en règle</t>
  </si>
  <si>
    <t>Aménagements non réglementaire</t>
  </si>
  <si>
    <t>Aucune pollution</t>
  </si>
  <si>
    <t>Très peu de pollution</t>
  </si>
  <si>
    <t>De nombreux rejets et pollution</t>
  </si>
  <si>
    <t>Quelques rejets et pollution</t>
  </si>
  <si>
    <t xml:space="preserve">Entiéreté des déchets évacués </t>
  </si>
  <si>
    <t>Rejets et pollution importante</t>
  </si>
  <si>
    <t>x &gt; 3 ha</t>
  </si>
  <si>
    <t>3 ha &gt; x &gt; 2 ha</t>
  </si>
  <si>
    <t>2 ha &gt; x &gt; 1 ha</t>
  </si>
  <si>
    <t>x = 0 ha</t>
  </si>
  <si>
    <t>1 ha &gt; x &gt; 0 ha</t>
  </si>
  <si>
    <t>0 chantier</t>
  </si>
  <si>
    <t>80km &gt; x &gt; 60km</t>
  </si>
  <si>
    <t>Couvert forestier</t>
  </si>
  <si>
    <t>15 km &gt; x &gt; 10 km</t>
  </si>
  <si>
    <t>10km &gt; x &gt; 5 km</t>
  </si>
  <si>
    <t>5 km &gt; x &gt; 0 km</t>
  </si>
  <si>
    <t xml:space="preserve">x = 0 km </t>
  </si>
  <si>
    <t>x &gt; 15 km</t>
  </si>
  <si>
    <t>Non réalisé</t>
  </si>
  <si>
    <t>Réalisé</t>
  </si>
  <si>
    <t>Non réalisable</t>
  </si>
  <si>
    <t>x &lt; 2 ha</t>
  </si>
  <si>
    <t>4 ha &gt; x &gt; 3 ha</t>
  </si>
  <si>
    <t>5 ha &gt; x &gt; 4 ha</t>
  </si>
  <si>
    <t>x &gt; 5 ha</t>
  </si>
  <si>
    <t xml:space="preserve">Pour actualisation : sectoriser la réserve en 3 parties (1. Station scientifique, 2. Accueil du public Arataï, 3. Nord-Est de la Réserve. </t>
  </si>
  <si>
    <t>Aménagement en cours de régularisation</t>
  </si>
  <si>
    <t>60km &gt; x</t>
  </si>
  <si>
    <t>100 &gt; x &gt; 80km</t>
  </si>
  <si>
    <t>120km &gt; x &gt; 100km</t>
  </si>
  <si>
    <t>x &gt; 120 km</t>
  </si>
  <si>
    <t>Macro-déchets polluants</t>
  </si>
  <si>
    <t>Déchets à évacuer</t>
  </si>
  <si>
    <t xml:space="preserve">La réserve suit des cortèges d'espèces forestière (chiro, amphibien, IKA, STOC-EPS), mais la détermination des espèces indicatrices est complexe et nécessite un travail trans-ENP sur le long terme. Le CEN Guyane a répondu, en 2022, à un AMI sruveillance de la biodiversité afin d'épauler les ENP de la Guyane à définir des indicateurs d'état forestier (malheureusement non retenu). </t>
  </si>
  <si>
    <t>Absences d'EEE</t>
  </si>
  <si>
    <t>Pressions sites de vie</t>
  </si>
  <si>
    <t>Surface nouvellement impactée annuellement dans la RN</t>
  </si>
  <si>
    <t>Données</t>
  </si>
  <si>
    <t>INDICATEUR D'ETAT ENJEU FORÊT</t>
  </si>
  <si>
    <t>INDICATEUR DE PRESSION FORÊT</t>
  </si>
  <si>
    <t>Commentaire/ Données</t>
  </si>
  <si>
    <t>INDICATEUR DE REALISATION (R-ALT) FORÊT</t>
  </si>
  <si>
    <t>INDICATEUR DE REALISATION (R-ACT) FORÊT</t>
  </si>
  <si>
    <t>lancement</t>
  </si>
  <si>
    <t>MOYENNE QUINQUENNALE 
2017-2022</t>
  </si>
  <si>
    <t>Note 2022</t>
  </si>
  <si>
    <t xml:space="preserve">Pas réalisable car présence d'orpailleurs sur site jusqu'à septembre 2022 et manque de données. Le projet ORION, couplé avec la LCOI-RNN + LIDAR plan de relance devrait permettre d'obtenir des données analysables courant 2023. </t>
  </si>
  <si>
    <t>Entre 2017 et 2022, nous sommes passé de 2 à 4 survols de renseignements/an à env. 12/an dans le cadre de la stratégie LCOI-RNN. Les CR de chaque mission établissent des cartographies de situation, mais pas exactement ce que l'on peut définir comme des cartographies d'impacts réels, car cela reste partiels. Nous l'avons remarqué avec l'acquisition des données LIDAR (analyses en 2023) qui révèle bien plus d'impacts que ceux estimés par "simple" survol héliporté.</t>
  </si>
  <si>
    <t>L'alerte aux décideurs a augmenté à partir de 2017 jusqu'à arriver à la mise en place de la stratégie LCOI-RN en 2021</t>
  </si>
  <si>
    <t>Via le lancement de la stratégie LCOI-RN, le lien s'est renforcé! et les actions dans secteur Nouragues sont plus simple à suivre, mais restent complexes car toutes les missions Gendarmie ou Armée n'étaient et ne sont pas toujours dites à l'équipe RN pour des raisons de confidentialité, et de la non présence systématique de la RN dans les instances type LCOI représsives.</t>
  </si>
  <si>
    <t>Restauration et réhabilitation sont des notions complexes. Le projet RHYSOG lancé par l'Office de l'Eau et la DGTM tente d'y répondre, avec l'appui de l'OFB. Côté RNN, nous avons lancé le projet NOE, puis ORION dans ces mêmes dynamiques. Reste à s'accorder, et avancer avec les experts au fur et à mesure pour ne pas faire d'impairs sur la RNN, d'autant plus qu'une réhabilitation mal faite peut être plus impactante qu'un laisser-faire. Le manque de données est prégnant, d'où l'importance d'avancées sur l'acquisition de données dans un premier temps (travail des collaborations et projets actuels)</t>
  </si>
  <si>
    <t>Le rapprochement interservices ONF entre Sylvétude et le SBGD est intéressant à souligner, notmment pour mieux prendre en compte la RNN dans les documents d'aménagement forestier. Des réunions se sont mises en places depuis 2021. Cependant, la conservatrice n'a pas pris le temps de relire le document final de l'aménagement pour la Montagne Soufflet en 2022. Des améliorations sont donc à faire sur ces actions! D'autres parts, soulignons les avancées de prise en compte de la RNN par la DGTM pour les décisions minières. Pour la 1ère fois, le service Mines de la DGTM a inclus dans sa consultation la conservatrice pour un avis d’autorisation de PER en bordure directe des Nouragues. La conservatrice a rendu un avis défavorable donné le 07/09/2022 pour le PER "NEM 9" Newmont Lasource en bordure de la RNN, puisqu'il va à l'encontre de cette fiche action d'établir un périmètre de protection autour de la RN + va à l'encontre de la nouvelle stratégie LCOI-RNN. Notons aussi qu'une réunion s'est menée le 18/03/2021 avec M. Plat suite à un avis défavorable donné par l'ONF pour son installation d'AEX dans le secteur de Batardeau. M. Plat a retiré son projet, mais reste, dans son discours amer envers la RNN.</t>
  </si>
  <si>
    <t>Avec le déploiement de la stratégie LCOI-RN, le contrôle de la mine légale en bordure de la RNN s'est renforcé de par le nombre augmentant de mission de renseignement. Un gros travail a été mené par l'USN-SFMC et la DGTM quant à l'entreprise SOMIRAL qui restait présente sur le secteur mais sans titre sur le secteur Cariacou, avec de fort soupçons d'appui à la logistique des clandestins. De spoursuites judiciaires sont en cours.</t>
  </si>
  <si>
    <t>Lien complexe et en défiance vis-à-vis des miniers légaux en bordure directe de la Réserve. Une réunion s'est menée le 18/03/2021 avec M. Plat suite à un avis défavorable donné par l'ONF pour son installation dans le secteur de Batardeau. M. Plat a retiré son projet, mais reste, dans son discours amer envers la RNN. Présence cuisinière illégale sur chantier d'orpaillage détruit dans la RNN en 2018, travaillait juste avant sur une mine légale en bordure de la RNN (mine dont le titre venait d'être suspendue). Avis conservatrice défavorable donné le 07/09/2022 pour le PER "NEM 9" Newmont Lasource en bordure de la RNN. Gros travail de lien et de communication secteur "protection environnement" et secteur "minier".</t>
  </si>
  <si>
    <t>Avec le déploiement de la stratégie LCOI-RN, la veille sur les pénétrantes et notamment sur les pistes ont augmenté, notamment en se rendant de plus en plus sur le terrain avec les projets ORION, NOE et LCOI-RNN</t>
  </si>
  <si>
    <t xml:space="preserve">Meilleur lien avec le CNRS pour les aménagements en Station (coupe d'arbres, construction, avec validation du plan de construction en CCG). </t>
  </si>
  <si>
    <t>Réalisé depuis 2020 mais attention, prends fin décembre 2023!</t>
  </si>
  <si>
    <t>Les gardes-techniciens travaillent, le mieux possible, dans le temps qu'il leur est imparti pour layonner les layons en responsabilité par la RN. Un idéal autour du camp Arataï, serait quelqu'un à demeure au long terme pour entretenir au fur et à mesure</t>
  </si>
  <si>
    <t>Un gros travail est à mener sur la Station CNRS, en revanche, une mise en marche importante s'est effectuée sur les camps Inselberg et Pararé. Du travail est encore à fournir, la RN doit maintenir les rappels et suivre attentivement les gros déchets encore en place (COPAS, Chenillards à Pararé notamment). Côté camp Arataï, du travail d'évacuation des anciens déchets est en cours à chaque mission. Sur les sites LCOI, un gros travail est à mener sur le long terme. Des premiers gros déchets ont été retirés en 2022</t>
  </si>
  <si>
    <t>Une campagne réalisée sur l'Inselberg par Guillaume Léotard en 2019 qui en a profité pour regarder les Eee sur les camps Inselberg, Pararé et Arataï. Mais pas plus de travail mené à ce stade.</t>
  </si>
  <si>
    <t>Urgent à mettre en place!</t>
  </si>
  <si>
    <t>1 Communiqué de Presse établi en octobre 2022 suite à l'éradication de l'orpaillage observé dans la RN dès septembre 2022. Globalement sur le pas de temps de ce plan de gestion, il a été choisi la stratégie de travailler plutôt en interne avec les décideurs plutôt que d'alerter le grand public, dans le souci d'agir pour la pérennité des actions, et non en coup d'éclat ponctuel.</t>
  </si>
  <si>
    <t>Présences d'EEE et prolifération problématique</t>
  </si>
  <si>
    <t>Présence mais à surveiller</t>
  </si>
  <si>
    <t>Présence à étudier</t>
  </si>
  <si>
    <r>
      <t xml:space="preserve">Nombre de chantiers </t>
    </r>
    <r>
      <rPr>
        <sz val="14"/>
        <color rgb="FFFF0000"/>
        <rFont val="Calibri"/>
        <family val="2"/>
        <scheme val="minor"/>
      </rPr>
      <t>actifs</t>
    </r>
    <r>
      <rPr>
        <sz val="14"/>
        <rFont val="Calibri"/>
        <family val="2"/>
        <scheme val="minor"/>
      </rPr>
      <t xml:space="preserve"> </t>
    </r>
    <r>
      <rPr>
        <sz val="14"/>
        <color rgb="FFFF0000"/>
        <rFont val="Calibri"/>
        <family val="2"/>
        <scheme val="minor"/>
      </rPr>
      <t>(max vus en simultané sur un temps t)</t>
    </r>
    <r>
      <rPr>
        <sz val="14"/>
        <rFont val="Calibri"/>
        <family val="2"/>
        <scheme val="minor"/>
      </rPr>
      <t xml:space="preserve"> dans la RN</t>
    </r>
  </si>
  <si>
    <r>
      <t>106 575 ha de couvert forestier dans les Nouragues (selon données Qgis délimitation RNN et habitat forestier de la RNN)
300 ha déforestés par l'orpaillage illégal dans RNN depuis 2003 soit</t>
    </r>
    <r>
      <rPr>
        <b/>
        <u/>
        <sz val="11"/>
        <color theme="1"/>
        <rFont val="Calibri"/>
        <family val="2"/>
        <scheme val="minor"/>
      </rPr>
      <t xml:space="preserve"> 0,28% du couvert forestier déforesté par OI depuis 2003)
En date de décembre 2021, la station CNRS est basée sur une zone défrichée de 0,8 ha pour le camp Inselberg et de 0,65 ha pour le camp Pararé.
La Réserve gère quant à elle la base vie du camp Arataï, sur une zone défrichée de 0,54 ha   
</t>
    </r>
    <r>
      <rPr>
        <b/>
        <u/>
        <sz val="14"/>
        <rFont val="Calibri"/>
        <family val="2"/>
        <scheme val="minor"/>
      </rPr>
      <t xml:space="preserve">ESPACE DEFRICHE SITE DE VIE + OI ANNUELLEMENT </t>
    </r>
  </si>
  <si>
    <t>La métrique proposée initialement était " Surface du couvert végétal des différents habitats forestiers". Dans la pratique, il est impossible de renseigner cette donnée sur l'ensemble de la Réserve et à ce niveau de détail de l'habitat. L'Etat visé au long terme est surtout relié à la pression "aucune pression anthropique". Nous avons tenté de proposer dans ce cas, d'évaluer la surface déforestée de manière anthropique (orpaillage illégal + sites de vie). Robin Fouchier, chargé de mission plan de gestion, a alors obtenu des données en couplant l'impact de déforestation de l'orpaillage illégal (donnée de 2003 jusqu'à 2021 d'après les reconnaissances héliportées réalisées par l'ONF) avec le couvert forestier issu des "habitats forestiers de Guyane" (données ONF). A l'échelle de la surface de la Réserve, la surface déforestée reste minime (0,28%). Nous nous sommes posé la question de savoir si alors nous pouvions, avec les données disponibles, proposer des seuils permettant d'évaluer le niveau de "déconnexion" à travers la déforestation interne Réserve (par exemple en dessous de 2ha déforesté, on met une note de 5). Mais cela reste bancal. Une réflexion de connectivité, et d'indicateurs serait à mener, notamment vis à vis du fait qu'une déforestation faite en 2003 par exemple peut avoir été en résilience ou non, et cette surface, selon son évolution pourra etre ou pas, intégrée dans la donnée 'déforestée". De plus, il faudra à terme intégrer les trames vertes et bleues si l'on souhaite maintenir la formulation de cet indicateur incluant à la fois connexion et intégrité qui sont des notions complexes! Enfin, les données LIDAR récemment analysées en 2023 mettent en éclairage des impacts de sols inconnus jusqu'alors. Un idéal serait de réaliser une couverture LIDAR chaque année, ou a minima tous les 5 ans pour comparer sur des pas de temps adéquats; le tout à réfléchir et à valider avec des experts.</t>
  </si>
  <si>
    <t>De la même manière que pour l'indicateur de l'intégrité forestière, il est déjà complexe d'évaluer l'impact réel sur l'ensemble de la Réserve, mais quand bien même, avec les données acquises avec la LCOI et avec le LIDAR, les zones qui ne sont désormais plus impactées, sont complexes à étudier. Obtenir des indicateurs pertinents sur l'évaluation de l'impact est déjà complexe. De là à évaluer à la résilience, il y a encore un énorme travail collectifà mener, en lien avec tous les projets en cours (ORION, RHYSOG...).</t>
  </si>
  <si>
    <t xml:space="preserve">Ici aussi, la métrique est complexe. Un travail collectif est aussi à mener. Devrait-on coupler les données IKA, STOC-EPS et suivis amphibiens pour évaluer des tendandes? Ou alors devrait-on réaliser plutôt des inventaires simples multi-taxons mais à intervalles réguliers? quid des secteurs pour avoir des indicateurs à l'échelle de la Réserve? zone intacte (autour de la Station) vs zone potentiellement chassée (autour Arataï) et vs zone impactée par l'orpaillage (Mazin, Blanc, Japigny)? </t>
  </si>
  <si>
    <t>Surface déforesté par OI (ha) (données lors survol renseignement LCOI) : 
2011	 : 	12,41
2012	 : 	12,63
2013	 : 	10,6
2014	 : 	0,84
2015	 : 	5
2016	 : 	1,34
2017	 : 	3,75
2018	 : 	13,8
2019	 : 	17,4
2020	 : 	17,53
2021	 : 	0,28</t>
  </si>
  <si>
    <t>6 &gt; x &gt; 4</t>
  </si>
  <si>
    <t xml:space="preserve"> x &gt; 6</t>
  </si>
  <si>
    <t>4&gt; x &gt; 1</t>
  </si>
  <si>
    <t>réflexion</t>
  </si>
  <si>
    <t>occupation effective</t>
  </si>
  <si>
    <t xml:space="preserve">Similaire à l'évaluation de la R-ACT CS 4.1. Entre LCOI et ORION, des réflexions de gestion des sites sont en cours, mais il doit y avoir au préalable la réalisation d'études et d'indicateurs avant de prendre des décisions de gestion. En terme méthodologique, cette métrique et cet indicateur ne sont que peu adaptés à de l'information sur la pression. </t>
  </si>
  <si>
    <t>projet en cours</t>
  </si>
  <si>
    <t>Tant qu'il y a de l'orpaillage illégal dans la Réserve, la chasse est présente. S'il n'y a plus d'orpaillage illégal, quid de quantifier le braconnage à la fois sur la Haute-Comté, et à la fois sur la rivière Arataye? Les pièges photographiques marchent, mais ne manière sporadique et ne sont pas pleinement adapté à du quantifiage de cette pression.</t>
  </si>
  <si>
    <t>Métrique peu adaptée avec le nombre. Nous proposons plutôt un linéaire. Avec les pistes connues en cartographie Robin Fouchier, chargé de mission plan de gestion, a établi un linéaire de  14,46 km de piste (Jalbot -Brodel, Bélizon et St Lucien-Benoit) entre la limite de la Réserve et un rayon de 500m autour de la Réserve, ce qui est déjà important. Sans changement drastique entre 2017 et 2022. Notons que cette donnée est sans compter sur les pénétrantes. En 2023, les 1ères analyses des données LIDAR metten en éclairage, a priori, une 40aine de km de pistes et layons DAN S la Réserve! Cette métrique reste compliquée car la pression pourrait s'évaluer selon que la piste est active ou non. Il faudrait également pouvoir sectoriser. Par exemple, ce linéaire de piste est clairement une forte pression pour la Réserve vu que cela favorise la logistique illégale. Si la piste de Bélizon est entretenue voire développée, le linéaire de piste va favoriser les installations en bordure de la Réserve et des pénétrantes. Nous mettons des seuils assez bas, car la pression est déjà importance vis à vis de l'orpaillage. Donc note de 2.</t>
  </si>
  <si>
    <t>Nous proposons ici un cumul (2 ha) des surfaces déjà défrichées (autorisées) sur lesquelles se trouvent les sites Pararé, Inselberg et Arataï pour mettre en évidence les potentielles abus. (en déc 2021,  0,8 ha sur le camp Inselberg, 0,65 ha pour le camp Pararé, 0,54 ha autour du camp Arataï)</t>
  </si>
  <si>
    <t>Proposition d'estimation de la note, dans le sens où le CNRS présente des documents d'aménagement, validés par le Comité consultatif de gestion depuis 2018. Une déforestation minime est à comptabiliser pour l'aménagement de la turbine d'Inselberg (180m2). Pour tous les nouveaux aménagements,pas d'impacts a priori  (réhabilitation ou reconstruction de carbets sur les sites déjà impactés Pararé, Inselberg et Arataï). La note de 4 est donné car les aménagements sont autorisés et suivis, sauf pour le barrage d'Inselberg (antérieur à 2010), impossible à régulariser.</t>
  </si>
  <si>
    <t>0 activité</t>
  </si>
  <si>
    <t>0 activité depuis au moins 1 an</t>
  </si>
  <si>
    <t>1 à 2 activités</t>
  </si>
  <si>
    <t>au dela de 3 activités, tout confondus (AEX, ARM, exploitations forestières)</t>
  </si>
  <si>
    <t>Pour être en capacité d'évaluer la magnitude du phénomène de pression activité orpaillage, nous proposons ici de prendre le nombre maximum de chantiers actifs vus en simultané à un temps t sur une année, à l'instar du Parc Amazonien (et non pas le cumulatifs de tous les chantiers sur une anée, sachant qu'en fonction de la fréquence du renseignement, ces chffres peuvent être biaisés et être moins pertinents pour une analyse globale de la situation) : 
2017 : 9 (7/09/2017)
2018 : 9 (5/06/2018)
2019 : 8 (30/01/2019)
2020 : 2 (25/11/2020)
2021 : 3 (14/09/2021) 2022: 2 (05/01/2022)</t>
  </si>
  <si>
    <t>3 activités</t>
  </si>
  <si>
    <t xml:space="preserve">La déforestation aux abords de la Réserve sur un périmètre de 500m ne nous semble pas refletet la notion de pression vis à vis des exploitations légales, car la déforestation devrait intégrer les indicateurs d'état, et non pas de pression. La pression étant surtout les exploitations légales des mines et les secteurs exploités pour la coupe de bois. Nous proposons ici d'utiliser une zone tampon idéale (buffer 2km estimé pour réduire les impacts sonores + totalité du bassin versant s'écoulant dans la Réserve)  au sein de laquelle on compte le nombre d'AEX+ARM actives/an (en cours d'exploitation et en cours de réhabilitation) + le nombre d'actions d'exploitations forestières menées par l'ONF. Pour les données minières, on ne peut pas passer par Camino car il y est indiqué seulement les AEX autorisées et pas forcément en activité. Il faut donc recueilir les informations en interne ONF. Idem pour l'exploitation du bois. Nous souhaitons souligner ici la délicatesse de la donnée pour les  indicateurs de pression, car pour la mine, cela dépend souvent de la fréquence de renseignement. Il y aura toujours un biais de prise de données. Il y a également la question de savoir si l'on prend des données comme les AEX et ARM valides car les données (étatique) sont disponibles sur Camino mais qui ne reflètent alors pas exactement la pression réelle (les AEX peuvent être valides, mais sans être actives), mais en revanche, si l'on prend en compte les AEX+ARM en activité d'exploitation ou de réhabilitation, la donnée est plus complexe à obtenir et peut être biaisée en fonction de la fréquence de renseignement fait par les agents de l'institution en charge du renseignement (ici l'ONF). Pour cette estimation de la pression, nous choisissons pour ce plan de gestion d'utiliser les données obtenues via les contrôles ONF USN-SFMC. Pour le prochain plan de gestion, il serait intéressant de rajouter un indicateur pression-pollution car même si AEX a été réhabilitée ou n'est plus en activité, elle peut quand même encore polluer. Il faudrait alors intégrer dans un indicateur pression-pollution le nombre de relevé de pollution via les fiches de renseignement + articles 40 + PV. Pour l'indicateur qui nous concerne ici et maintenant, dans la démarche d'une furture création de zone tampon, nous prenons des seuils de 0 activités (tout confondu, AEX, ARM et exploitation forestière) dans la zone tampon pour être dans de bonnes notes (0 activité depuis plus d'un an pour la note de 5, 0 activité pour la note de 4, 1 à 2 activités pour la note de 3 activités pour la note de 2, plus de 3 activités pour la note de 1. Un indicateur de surface exploitées serait peut-être aussi plus pertinent pour calibrer la pression réelle. </t>
  </si>
  <si>
    <t>Données USN-SFMC: AEX (en activité ou en cours de réhabilitation) = 2017:3; 2018:4; 2019:4; 2020: 2; 2021:1; 2022:1; 2023:1. ARM (présente ou non, sans la notion d'activité, car donnée non renseignée) = 2017: 0; 2018: 1; 2019: 0; 2020: 0; 2021: 3; 2022: 1; 2023:0. Pour l'exploitation forestière, les donnéescorrespondent à la surface exploitées par an par l'ONF au sein de la zone tampon idéale définie par la Réserve. Données utilisées en interne ONF fournie par le SIG : 2017:0 ; 2018:0; 2019: 92 ha; 2020: 68 ha; 2021:0; 2022: 210 ha . Pour l'indicateurs nous concernant, s'il y a exploitation, on indique "1" mais le calcul de cet indicateur reste bancal. Un indicateur d'Etat serait là intéressant à mettre en place en terme, cette fois-ci de déforestation ou linéaire d'impact sur cours d'eau.</t>
  </si>
  <si>
    <t>Pour le prochain plan de gestion, une métrique plus appropriée serait linéaire de layons/pistes avec autorisation et cohérence des objectifs Réserve et Station. Ici, pour renseigner la métrique, nous avons environ 60 km de layons pour les camps Pararé (10 km), Inselberg (40km) et Arataï (6,5 km).
Soit, un total d'environ 60 km de layons en bordure des sites de vies. Ceux-ci sont nécessaires pour la réalisation des activités de recherche et d'accueil du public, d'autant plus qu'ils sont concentrés assez proche des sites de vie. En revanche, il est à noter que plus de 40km de pistes et layons illégaux (orpaillage clandestin) ont été inventoriés dans la Réserve à partir des données LIDAR analysées en 2023. On met une note de 5 ici, en partant du principe que c'est l'actuel à maintenir pour nos activités Nouragues mais que des prochaines layons pourraient être ouverts en fonction des objectifs à atteindre. Nous mettons, pour le moment, une ouverture d'encore maximum 20 km en plus pour rester dans une note de 4. A discuter si besoin.</t>
  </si>
  <si>
    <t>Répétitif avec les aménagements cités plus haut. Estimation aussi faite à la note de 4. En station, le rejets des eaux grises est traitée par le système Exsiemp mis en place par le CNRS avec l'appui technique du bureau d'étude Etiage. Idem pour le traitement des eaux noires à Inselberg. Pour le camp Arataï, l'eau courante est mis en place que depuis septembre 2023. Une réflexion quant à son assainissement doit être menée, avec également la gestion des toilettes, qui devra arriver en 2024 si les fonds sont levés. Les autres aménagements réducteurs de pollution sont les cuves de rétention de matière dangereuse mises en place à Inselberg et à Pararé par le CNRS. Les autres aménagements sont peu ou non polluants. Le chenillard qui est à évacuer du layon Pararé-Inselberg (cf. gestion des déchets) a été vidé de son huile moteur pour réduire les pollutions.</t>
  </si>
  <si>
    <t>Un important travail a été mené par le CNRS pour dépolluer ses sites. Il n'en reste pas moins à évacuer les déchets du COPAS, et le COPAS en lui-même. Ainsi que quelques macro-déchets (ex: chenillard de Pararé, quad). Côté hors Station, les déchets de l'Arataï ont été évacués dans leur intégralité, mais les déchets des mines illégales sont conséquents et vont nécessité encore de gros efforts au long terme (piles, batterie, plastique, bidons d'essence...)</t>
  </si>
  <si>
    <r>
      <t>Suite à l'étude menée en 2019 par Guillaume Léotard, ur le camp Inselberg, plusieurs espèces introduites sont présentes, dont</t>
    </r>
    <r>
      <rPr>
        <i/>
        <sz val="14"/>
        <rFont val="Calibri"/>
        <family val="2"/>
        <scheme val="minor"/>
      </rPr>
      <t xml:space="preserve"> Brachiaria umbellata</t>
    </r>
    <r>
      <rPr>
        <sz val="14"/>
        <rFont val="Calibri"/>
        <family val="2"/>
        <scheme val="minor"/>
      </rPr>
      <t xml:space="preserve"> qui est envahissante mais confinée à une seule zone sous forme de pelouse proche du lieu de dépôt du compost. Ces espèces seraient présentes et installées (à dire d’expert selon les premières signalisations) sur le camp inselberg depuis environ 10 ans sans évolution. Elles ne semblent donc pas représenter de danger de colonisation pour la savane-roche de l’Inselberg. Toutefois, ces dernières années, de plus en plus d'espèces exotiques sont reportées aux Nouragues, comme des drosophile ou des fourmis sucre. Une étude plus poussée serait à mettre en place.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</si>
</sst>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2"/>
      <name val="Calibri"/>
      <family val="2"/>
      <scheme val="minor"/>
    </font>
    <font>
      <b/>
      <sz val="12"/>
      <name val="Calibri"/>
      <family val="2"/>
      <scheme val="minor"/>
    </font>
    <font>
      <b/>
      <sz val="12"/>
      <color indexed="36"/>
      <name val="Arial"/>
      <family val="2"/>
    </font>
    <font>
      <b/>
      <sz val="14"/>
      <name val="Calibri"/>
      <family val="2"/>
      <scheme val="minor"/>
    </font>
    <font>
      <b/>
      <sz val="14"/>
      <name val="Arial"/>
      <family val="2"/>
    </font>
    <font>
      <sz val="14"/>
      <name val="Calibri"/>
      <family val="2"/>
      <scheme val="minor"/>
    </font>
    <font>
      <b/>
      <sz val="14"/>
      <color indexed="36"/>
      <name val="Arial"/>
      <family val="2"/>
    </font>
    <font>
      <sz val="14"/>
      <color theme="0"/>
      <name val="Calibri"/>
      <family val="2"/>
      <scheme val="minor"/>
    </font>
    <font>
      <b/>
      <sz val="14"/>
      <color theme="0"/>
      <name val="Calibri"/>
      <family val="2"/>
      <scheme val="minor"/>
    </font>
    <font>
      <sz val="11"/>
      <color indexed="8"/>
      <name val="Calibri"/>
      <family val="2"/>
    </font>
    <font>
      <b/>
      <sz val="16"/>
      <color indexed="8"/>
      <name val="Calibri"/>
      <family val="2"/>
      <scheme val="minor"/>
    </font>
    <font>
      <b/>
      <sz val="16"/>
      <color indexed="8"/>
      <name val="Calibri"/>
      <family val="2"/>
    </font>
    <font>
      <sz val="14"/>
      <color theme="5"/>
      <name val="Calibri"/>
      <family val="2"/>
      <scheme val="minor"/>
    </font>
    <font>
      <i/>
      <sz val="14"/>
      <color rgb="FF7030A0"/>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2"/>
      <color theme="1"/>
      <name val="Calibri"/>
      <family val="2"/>
      <scheme val="minor"/>
    </font>
    <font>
      <b/>
      <sz val="20"/>
      <name val="Arial"/>
      <family val="2"/>
    </font>
    <font>
      <b/>
      <sz val="22"/>
      <name val="Arial"/>
      <family val="2"/>
    </font>
    <font>
      <b/>
      <sz val="14"/>
      <color theme="0" tint="-0.499984740745262"/>
      <name val="Calibri"/>
      <family val="2"/>
      <scheme val="minor"/>
    </font>
    <font>
      <sz val="14"/>
      <color theme="0" tint="-0.499984740745262"/>
      <name val="Calibri"/>
      <family val="2"/>
      <scheme val="minor"/>
    </font>
    <font>
      <sz val="14"/>
      <color rgb="FF7030A0"/>
      <name val="Calibri"/>
      <family val="2"/>
      <scheme val="minor"/>
    </font>
    <font>
      <b/>
      <sz val="16"/>
      <color theme="0"/>
      <name val="Calibri"/>
      <family val="2"/>
      <scheme val="minor"/>
    </font>
    <font>
      <b/>
      <i/>
      <sz val="14"/>
      <color theme="0"/>
      <name val="Calibri"/>
      <family val="2"/>
      <scheme val="minor"/>
    </font>
    <font>
      <b/>
      <sz val="36"/>
      <color theme="1"/>
      <name val="Calibri"/>
      <family val="2"/>
      <scheme val="minor"/>
    </font>
    <font>
      <sz val="10"/>
      <color theme="1"/>
      <name val="Calibri"/>
      <family val="2"/>
      <scheme val="minor"/>
    </font>
    <font>
      <sz val="10"/>
      <name val="Calibri"/>
      <family val="2"/>
      <scheme val="minor"/>
    </font>
    <font>
      <sz val="8"/>
      <color theme="1"/>
      <name val="Calibri"/>
      <family val="2"/>
      <scheme val="minor"/>
    </font>
    <font>
      <sz val="14"/>
      <color rgb="FFFF0000"/>
      <name val="Calibri"/>
      <family val="2"/>
      <scheme val="minor"/>
    </font>
    <font>
      <b/>
      <u/>
      <sz val="11"/>
      <color theme="1"/>
      <name val="Calibri"/>
      <family val="2"/>
      <scheme val="minor"/>
    </font>
    <font>
      <b/>
      <sz val="14"/>
      <color rgb="FFFF0000"/>
      <name val="Calibri"/>
      <family val="2"/>
      <scheme val="minor"/>
    </font>
    <font>
      <b/>
      <u/>
      <sz val="14"/>
      <name val="Calibri"/>
      <family val="2"/>
      <scheme val="minor"/>
    </font>
    <font>
      <sz val="8"/>
      <name val="Calibri"/>
      <family val="2"/>
      <scheme val="minor"/>
    </font>
    <font>
      <strike/>
      <sz val="14"/>
      <name val="Calibri"/>
      <family val="2"/>
      <scheme val="minor"/>
    </font>
    <font>
      <i/>
      <sz val="14"/>
      <name val="Calibri"/>
      <family val="2"/>
      <scheme val="minor"/>
    </font>
  </fonts>
  <fills count="23">
    <fill>
      <patternFill patternType="none"/>
    </fill>
    <fill>
      <patternFill patternType="gray125"/>
    </fill>
    <fill>
      <patternFill patternType="solid">
        <fgColor theme="7" tint="0.39997558519241921"/>
        <bgColor indexed="64"/>
      </patternFill>
    </fill>
    <fill>
      <patternFill patternType="solid">
        <fgColor theme="9" tint="-0.499984740745262"/>
        <bgColor indexed="64"/>
      </patternFill>
    </fill>
    <fill>
      <patternFill patternType="solid">
        <fgColor theme="2"/>
        <bgColor indexed="41"/>
      </patternFill>
    </fill>
    <fill>
      <patternFill patternType="solid">
        <fgColor indexed="22"/>
        <bgColor indexed="31"/>
      </patternFill>
    </fill>
    <fill>
      <patternFill patternType="solid">
        <fgColor indexed="10"/>
        <bgColor indexed="60"/>
      </patternFill>
    </fill>
    <fill>
      <patternFill patternType="solid">
        <fgColor indexed="51"/>
        <bgColor indexed="13"/>
      </patternFill>
    </fill>
    <fill>
      <patternFill patternType="solid">
        <fgColor indexed="13"/>
        <bgColor indexed="34"/>
      </patternFill>
    </fill>
    <fill>
      <patternFill patternType="solid">
        <fgColor indexed="50"/>
        <bgColor indexed="51"/>
      </patternFill>
    </fill>
    <fill>
      <patternFill patternType="solid">
        <fgColor indexed="40"/>
        <bgColor indexed="49"/>
      </patternFill>
    </fill>
    <fill>
      <patternFill patternType="solid">
        <fgColor theme="0"/>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26"/>
      </patternFill>
    </fill>
    <fill>
      <patternFill patternType="solid">
        <fgColor theme="9" tint="-0.249977111117893"/>
        <bgColor indexed="21"/>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s>
  <cellStyleXfs count="2">
    <xf numFmtId="0" fontId="0" fillId="0" borderId="0"/>
    <xf numFmtId="0" fontId="10" fillId="0" borderId="0"/>
  </cellStyleXfs>
  <cellXfs count="232">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vertical="center" wrapText="1"/>
    </xf>
    <xf numFmtId="14" fontId="3" fillId="0" borderId="0" xfId="0" applyNumberFormat="1" applyFont="1" applyAlignment="1">
      <alignment horizontal="center" wrapText="1"/>
    </xf>
    <xf numFmtId="0" fontId="1" fillId="0" borderId="0" xfId="0" applyFont="1" applyAlignment="1">
      <alignment horizontal="center" vertical="center"/>
    </xf>
    <xf numFmtId="0" fontId="2" fillId="0" borderId="0" xfId="0" applyFont="1" applyAlignment="1">
      <alignment horizontal="center" vertical="center"/>
    </xf>
    <xf numFmtId="0" fontId="4" fillId="2" borderId="1" xfId="0" applyFont="1" applyFill="1" applyBorder="1"/>
    <xf numFmtId="0" fontId="5" fillId="2" borderId="2" xfId="0" applyFont="1" applyFill="1" applyBorder="1" applyAlignment="1">
      <alignment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0" xfId="0" applyFont="1" applyAlignment="1">
      <alignment vertical="center"/>
    </xf>
    <xf numFmtId="0" fontId="6" fillId="2" borderId="4" xfId="0" applyFont="1" applyFill="1" applyBorder="1" applyAlignment="1">
      <alignment vertical="center"/>
    </xf>
    <xf numFmtId="0" fontId="7"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7" fillId="2" borderId="5" xfId="0" applyFont="1" applyFill="1" applyBorder="1" applyAlignment="1">
      <alignment horizontal="center" vertical="center"/>
    </xf>
    <xf numFmtId="0" fontId="9" fillId="3" borderId="6" xfId="0" applyFont="1" applyFill="1" applyBorder="1" applyAlignment="1">
      <alignment horizontal="center" vertical="center" wrapText="1"/>
    </xf>
    <xf numFmtId="49" fontId="4" fillId="2" borderId="4" xfId="0" applyNumberFormat="1" applyFont="1" applyFill="1" applyBorder="1" applyAlignment="1">
      <alignment vertical="center" wrapText="1"/>
    </xf>
    <xf numFmtId="0" fontId="2" fillId="0" borderId="0" xfId="0" applyFont="1" applyAlignment="1">
      <alignment horizontal="center" vertical="center" wrapText="1"/>
    </xf>
    <xf numFmtId="0" fontId="6" fillId="11" borderId="6" xfId="0" applyFont="1" applyFill="1" applyBorder="1" applyAlignment="1">
      <alignment horizontal="center" vertical="center" wrapText="1"/>
    </xf>
    <xf numFmtId="0" fontId="6" fillId="11" borderId="6" xfId="0" applyFont="1" applyFill="1" applyBorder="1" applyAlignment="1">
      <alignment vertical="center" wrapText="1"/>
    </xf>
    <xf numFmtId="0" fontId="13" fillId="11" borderId="7"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17" xfId="0" applyFont="1" applyFill="1" applyBorder="1" applyAlignment="1">
      <alignment horizontal="left" vertical="center" wrapText="1"/>
    </xf>
    <xf numFmtId="0" fontId="14" fillId="11" borderId="10" xfId="0" applyFont="1" applyFill="1" applyBorder="1" applyAlignment="1">
      <alignment horizontal="center" vertical="center" wrapText="1"/>
    </xf>
    <xf numFmtId="0" fontId="4" fillId="11" borderId="6" xfId="0" applyFont="1" applyFill="1" applyBorder="1" applyAlignment="1">
      <alignment horizontal="center" vertical="center"/>
    </xf>
    <xf numFmtId="0" fontId="6" fillId="5" borderId="20" xfId="1" applyFont="1" applyFill="1" applyBorder="1" applyAlignment="1">
      <alignment horizontal="center" vertical="center" wrapText="1"/>
    </xf>
    <xf numFmtId="0" fontId="6" fillId="11" borderId="6" xfId="0" applyFont="1" applyFill="1" applyBorder="1" applyAlignment="1">
      <alignment horizontal="left" vertical="center" wrapText="1"/>
    </xf>
    <xf numFmtId="0" fontId="13" fillId="11" borderId="6" xfId="0" applyFont="1" applyFill="1" applyBorder="1" applyAlignment="1">
      <alignment horizontal="center" vertical="center" wrapText="1"/>
    </xf>
    <xf numFmtId="0" fontId="6" fillId="5" borderId="6" xfId="1" applyFont="1" applyFill="1" applyBorder="1" applyAlignment="1">
      <alignment horizontal="center" vertical="center" wrapText="1"/>
    </xf>
    <xf numFmtId="0" fontId="6" fillId="6" borderId="6" xfId="1"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6" xfId="0" applyFont="1" applyFill="1" applyBorder="1" applyAlignment="1">
      <alignment horizontal="center" vertical="center"/>
    </xf>
    <xf numFmtId="0" fontId="15" fillId="0" borderId="0" xfId="0" applyFont="1"/>
    <xf numFmtId="0" fontId="16" fillId="11" borderId="6" xfId="0" applyFont="1" applyFill="1" applyBorder="1" applyAlignment="1">
      <alignment horizontal="center" vertical="center"/>
    </xf>
    <xf numFmtId="0" fontId="15" fillId="11" borderId="0" xfId="0" applyFont="1" applyFill="1"/>
    <xf numFmtId="0" fontId="6" fillId="11" borderId="8" xfId="0" applyFont="1" applyFill="1" applyBorder="1" applyAlignment="1">
      <alignment horizontal="center" vertical="center" wrapText="1"/>
    </xf>
    <xf numFmtId="0" fontId="15" fillId="11" borderId="0" xfId="0" quotePrefix="1" applyFont="1" applyFill="1"/>
    <xf numFmtId="0" fontId="6" fillId="7" borderId="6" xfId="1" applyFont="1" applyFill="1" applyBorder="1" applyAlignment="1">
      <alignment horizontal="center" vertical="center" wrapText="1"/>
    </xf>
    <xf numFmtId="0" fontId="6" fillId="8" borderId="6" xfId="1" applyFont="1" applyFill="1" applyBorder="1" applyAlignment="1">
      <alignment horizontal="center" vertical="center" wrapText="1"/>
    </xf>
    <xf numFmtId="0" fontId="6" fillId="9" borderId="6" xfId="1" applyFont="1" applyFill="1" applyBorder="1" applyAlignment="1">
      <alignment horizontal="center" vertical="center" wrapText="1"/>
    </xf>
    <xf numFmtId="0" fontId="6" fillId="0" borderId="17" xfId="0" applyFont="1" applyBorder="1" applyAlignment="1">
      <alignment horizontal="left" vertical="center" wrapText="1"/>
    </xf>
    <xf numFmtId="0" fontId="4" fillId="11" borderId="6" xfId="0" applyFont="1" applyFill="1" applyBorder="1" applyAlignment="1">
      <alignment horizontal="left" vertical="center" wrapText="1"/>
    </xf>
    <xf numFmtId="0" fontId="6" fillId="11" borderId="10" xfId="0" applyFont="1" applyFill="1" applyBorder="1" applyAlignment="1">
      <alignment horizontal="left" vertical="center" wrapText="1"/>
    </xf>
    <xf numFmtId="0" fontId="6" fillId="11" borderId="24" xfId="0" applyFont="1" applyFill="1" applyBorder="1" applyAlignment="1">
      <alignment horizontal="center" vertical="center" wrapText="1"/>
    </xf>
    <xf numFmtId="0" fontId="1" fillId="11" borderId="0" xfId="0" applyFont="1" applyFill="1"/>
    <xf numFmtId="0" fontId="16" fillId="11" borderId="7" xfId="0" applyFont="1" applyFill="1" applyBorder="1" applyAlignment="1">
      <alignment horizontal="center" vertical="center"/>
    </xf>
    <xf numFmtId="0" fontId="6" fillId="11" borderId="7" xfId="0" applyFont="1" applyFill="1" applyBorder="1" applyAlignment="1">
      <alignment horizontal="left" vertical="center" wrapText="1"/>
    </xf>
    <xf numFmtId="0" fontId="14" fillId="11" borderId="7"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7" fillId="13" borderId="18"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6" fillId="0" borderId="6"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1" fillId="6"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0" fontId="12" fillId="8" borderId="26" xfId="1" applyFont="1" applyFill="1" applyBorder="1" applyAlignment="1">
      <alignment horizontal="center" vertical="center" wrapText="1"/>
    </xf>
    <xf numFmtId="0" fontId="11" fillId="9" borderId="26" xfId="1" applyFont="1" applyFill="1" applyBorder="1" applyAlignment="1">
      <alignment horizontal="center" vertical="center" wrapText="1"/>
    </xf>
    <xf numFmtId="0" fontId="11" fillId="10" borderId="27" xfId="1" applyFont="1" applyFill="1" applyBorder="1" applyAlignment="1">
      <alignment horizontal="center" vertical="center" wrapText="1"/>
    </xf>
    <xf numFmtId="9" fontId="6" fillId="8" borderId="6" xfId="1" applyNumberFormat="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1" fillId="6" borderId="28" xfId="1" applyFont="1" applyFill="1" applyBorder="1" applyAlignment="1">
      <alignment horizontal="center" vertical="center" wrapText="1"/>
    </xf>
    <xf numFmtId="0" fontId="11" fillId="7" borderId="29" xfId="1" applyFont="1" applyFill="1" applyBorder="1" applyAlignment="1">
      <alignment horizontal="center" vertical="center" wrapText="1"/>
    </xf>
    <xf numFmtId="0" fontId="12" fillId="8" borderId="29" xfId="1" applyFont="1" applyFill="1" applyBorder="1" applyAlignment="1">
      <alignment horizontal="center" vertical="center" wrapText="1"/>
    </xf>
    <xf numFmtId="0" fontId="11" fillId="9" borderId="29" xfId="1" applyFont="1" applyFill="1" applyBorder="1" applyAlignment="1">
      <alignment horizontal="center" vertical="center" wrapText="1"/>
    </xf>
    <xf numFmtId="0" fontId="11" fillId="10" borderId="30" xfId="1" applyFont="1" applyFill="1" applyBorder="1" applyAlignment="1">
      <alignment horizontal="center" vertical="center" wrapText="1"/>
    </xf>
    <xf numFmtId="0" fontId="23" fillId="11" borderId="6" xfId="0" applyFont="1" applyFill="1" applyBorder="1" applyAlignment="1">
      <alignment horizontal="center" vertical="center" wrapText="1"/>
    </xf>
    <xf numFmtId="0" fontId="24" fillId="11" borderId="8" xfId="0" applyFont="1" applyFill="1" applyBorder="1" applyAlignment="1">
      <alignment horizontal="center" vertical="center" wrapText="1"/>
    </xf>
    <xf numFmtId="0" fontId="4" fillId="17" borderId="34" xfId="1" applyFont="1" applyFill="1" applyBorder="1" applyAlignment="1">
      <alignment horizontal="center" vertical="center" wrapText="1"/>
    </xf>
    <xf numFmtId="9" fontId="6" fillId="10" borderId="23" xfId="1" quotePrefix="1" applyNumberFormat="1" applyFont="1" applyFill="1" applyBorder="1" applyAlignment="1">
      <alignment horizontal="center" vertical="center" wrapText="1"/>
    </xf>
    <xf numFmtId="0" fontId="4" fillId="17" borderId="35" xfId="1" applyFont="1" applyFill="1" applyBorder="1" applyAlignment="1">
      <alignment horizontal="center" vertical="center" wrapText="1"/>
    </xf>
    <xf numFmtId="0" fontId="6" fillId="10" borderId="23" xfId="1" quotePrefix="1" applyFont="1" applyFill="1" applyBorder="1" applyAlignment="1">
      <alignment horizontal="center" vertical="center" wrapText="1"/>
    </xf>
    <xf numFmtId="0" fontId="4" fillId="17" borderId="36" xfId="1" applyFont="1" applyFill="1" applyBorder="1" applyAlignment="1">
      <alignment horizontal="center" vertical="center" wrapText="1"/>
    </xf>
    <xf numFmtId="0" fontId="6" fillId="5" borderId="37" xfId="1" applyFont="1" applyFill="1" applyBorder="1" applyAlignment="1">
      <alignment horizontal="center" vertical="center" wrapText="1"/>
    </xf>
    <xf numFmtId="0" fontId="6" fillId="6" borderId="37" xfId="1" applyFont="1" applyFill="1" applyBorder="1" applyAlignment="1">
      <alignment horizontal="center" vertical="center" wrapText="1"/>
    </xf>
    <xf numFmtId="0" fontId="6" fillId="7" borderId="38" xfId="1" applyFont="1" applyFill="1" applyBorder="1" applyAlignment="1">
      <alignment horizontal="center" vertical="center" wrapText="1"/>
    </xf>
    <xf numFmtId="0" fontId="6" fillId="8" borderId="38" xfId="1" applyFont="1" applyFill="1" applyBorder="1" applyAlignment="1">
      <alignment horizontal="center" vertical="center" wrapText="1"/>
    </xf>
    <xf numFmtId="0" fontId="6" fillId="9" borderId="38" xfId="1" applyFont="1" applyFill="1" applyBorder="1" applyAlignment="1">
      <alignment horizontal="center" vertical="center" wrapText="1"/>
    </xf>
    <xf numFmtId="0" fontId="6" fillId="10" borderId="39" xfId="1" applyFont="1" applyFill="1" applyBorder="1" applyAlignment="1">
      <alignment horizontal="center" vertical="center" wrapText="1"/>
    </xf>
    <xf numFmtId="0" fontId="17" fillId="0" borderId="0" xfId="0" applyFont="1" applyAlignment="1">
      <alignment horizontal="center" vertical="center"/>
    </xf>
    <xf numFmtId="0" fontId="25" fillId="11" borderId="10" xfId="0" applyFont="1" applyFill="1" applyBorder="1" applyAlignment="1">
      <alignment horizontal="center" vertical="center" wrapText="1"/>
    </xf>
    <xf numFmtId="0" fontId="25" fillId="11" borderId="7"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17" fillId="15" borderId="0" xfId="0" applyFont="1" applyFill="1" applyAlignment="1">
      <alignment horizontal="center" vertical="center" textRotation="90"/>
    </xf>
    <xf numFmtId="0" fontId="6" fillId="0" borderId="7" xfId="0" applyFont="1" applyBorder="1" applyAlignment="1">
      <alignment horizontal="center" vertical="center" wrapText="1"/>
    </xf>
    <xf numFmtId="0" fontId="17" fillId="13" borderId="4" xfId="0" applyFont="1" applyFill="1" applyBorder="1" applyAlignment="1">
      <alignment horizontal="center" vertical="center" wrapText="1"/>
    </xf>
    <xf numFmtId="0" fontId="17" fillId="13" borderId="0" xfId="0" applyFont="1" applyFill="1" applyAlignment="1">
      <alignment horizontal="center" vertical="center" wrapText="1"/>
    </xf>
    <xf numFmtId="0" fontId="17" fillId="13" borderId="40"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7" xfId="0" applyFont="1" applyBorder="1" applyAlignment="1">
      <alignment horizontal="center" vertical="center" wrapText="1"/>
    </xf>
    <xf numFmtId="0" fontId="26" fillId="18" borderId="33" xfId="1" applyFont="1" applyFill="1" applyBorder="1" applyAlignment="1">
      <alignment horizontal="center" vertical="center" wrapText="1"/>
    </xf>
    <xf numFmtId="0" fontId="27" fillId="12" borderId="0" xfId="0" applyFont="1" applyFill="1" applyAlignment="1">
      <alignment horizontal="center" vertical="center" wrapText="1"/>
    </xf>
    <xf numFmtId="0" fontId="18" fillId="12" borderId="0" xfId="0" applyFont="1" applyFill="1" applyAlignment="1">
      <alignment horizontal="center" vertical="center" wrapText="1"/>
    </xf>
    <xf numFmtId="0" fontId="9" fillId="12" borderId="1" xfId="0" applyFont="1" applyFill="1" applyBorder="1" applyAlignment="1">
      <alignment horizontal="center" vertical="center" wrapText="1"/>
    </xf>
    <xf numFmtId="0" fontId="29" fillId="14" borderId="14" xfId="0" applyFont="1" applyFill="1" applyBorder="1" applyAlignment="1">
      <alignment horizontal="center" vertical="center" wrapText="1"/>
    </xf>
    <xf numFmtId="0" fontId="29" fillId="19" borderId="14" xfId="0" applyFont="1" applyFill="1" applyBorder="1" applyAlignment="1">
      <alignment horizontal="center" vertical="center" wrapText="1"/>
    </xf>
    <xf numFmtId="0" fontId="29" fillId="16" borderId="14" xfId="0" applyFont="1" applyFill="1" applyBorder="1" applyAlignment="1">
      <alignment horizontal="center" vertical="center" wrapText="1"/>
    </xf>
    <xf numFmtId="0" fontId="29" fillId="20" borderId="14" xfId="0" applyFont="1" applyFill="1" applyBorder="1" applyAlignment="1">
      <alignment horizontal="center" vertical="center" wrapText="1"/>
    </xf>
    <xf numFmtId="0" fontId="29" fillId="21" borderId="14" xfId="0" applyFont="1" applyFill="1" applyBorder="1" applyAlignment="1">
      <alignment horizontal="center" vertical="center" wrapText="1"/>
    </xf>
    <xf numFmtId="0" fontId="29" fillId="14" borderId="6" xfId="0" applyFont="1" applyFill="1" applyBorder="1" applyAlignment="1">
      <alignment vertical="center" wrapText="1"/>
    </xf>
    <xf numFmtId="0" fontId="29" fillId="19" borderId="6" xfId="0" applyFont="1" applyFill="1" applyBorder="1" applyAlignment="1">
      <alignment vertical="center" wrapText="1"/>
    </xf>
    <xf numFmtId="0" fontId="29" fillId="16" borderId="6" xfId="0" applyFont="1" applyFill="1" applyBorder="1" applyAlignment="1">
      <alignment vertical="center" wrapText="1"/>
    </xf>
    <xf numFmtId="0" fontId="29" fillId="20" borderId="6" xfId="0" applyFont="1" applyFill="1" applyBorder="1" applyAlignment="1">
      <alignment vertical="center" wrapText="1"/>
    </xf>
    <xf numFmtId="0" fontId="29" fillId="21" borderId="6" xfId="0" applyFont="1" applyFill="1" applyBorder="1" applyAlignment="1">
      <alignment vertical="center" wrapText="1"/>
    </xf>
    <xf numFmtId="0" fontId="29" fillId="14" borderId="6" xfId="0" applyFont="1" applyFill="1" applyBorder="1" applyAlignment="1">
      <alignment horizontal="center" vertical="center" wrapText="1"/>
    </xf>
    <xf numFmtId="0" fontId="29" fillId="19" borderId="6" xfId="0" applyFont="1" applyFill="1" applyBorder="1" applyAlignment="1">
      <alignment horizontal="center" vertical="center" wrapText="1"/>
    </xf>
    <xf numFmtId="0" fontId="29" fillId="16" borderId="6" xfId="0" applyFont="1" applyFill="1" applyBorder="1" applyAlignment="1">
      <alignment horizontal="center" vertical="center" wrapText="1"/>
    </xf>
    <xf numFmtId="0" fontId="29" fillId="20" borderId="6" xfId="0" applyFont="1" applyFill="1" applyBorder="1" applyAlignment="1">
      <alignment horizontal="center" vertical="center" wrapText="1"/>
    </xf>
    <xf numFmtId="0" fontId="29" fillId="21" borderId="6" xfId="0" applyFont="1" applyFill="1" applyBorder="1" applyAlignment="1">
      <alignment horizontal="center" vertical="center" wrapText="1"/>
    </xf>
    <xf numFmtId="12" fontId="31" fillId="14" borderId="6" xfId="0" applyNumberFormat="1" applyFont="1" applyFill="1" applyBorder="1" applyAlignment="1">
      <alignment horizontal="center" vertical="center" wrapText="1"/>
    </xf>
    <xf numFmtId="12" fontId="31" fillId="19" borderId="6" xfId="0" applyNumberFormat="1" applyFont="1" applyFill="1" applyBorder="1" applyAlignment="1">
      <alignment horizontal="center" vertical="center" wrapText="1"/>
    </xf>
    <xf numFmtId="12" fontId="31" fillId="16" borderId="6" xfId="0" applyNumberFormat="1" applyFont="1" applyFill="1" applyBorder="1" applyAlignment="1">
      <alignment horizontal="center" vertical="center" wrapText="1"/>
    </xf>
    <xf numFmtId="12" fontId="31" fillId="20" borderId="6" xfId="0" applyNumberFormat="1" applyFont="1" applyFill="1" applyBorder="1" applyAlignment="1">
      <alignment horizontal="center" vertical="center" wrapText="1"/>
    </xf>
    <xf numFmtId="12" fontId="31" fillId="21" borderId="6" xfId="0" applyNumberFormat="1" applyFont="1" applyFill="1" applyBorder="1" applyAlignment="1">
      <alignment horizontal="center" vertical="center" wrapText="1"/>
    </xf>
    <xf numFmtId="0" fontId="11" fillId="5" borderId="44" xfId="1" applyFont="1" applyFill="1" applyBorder="1" applyAlignment="1">
      <alignment horizontal="center" vertical="center" wrapText="1"/>
    </xf>
    <xf numFmtId="0" fontId="6" fillId="5" borderId="6" xfId="1" applyFont="1" applyFill="1" applyBorder="1" applyAlignment="1">
      <alignment vertical="center" wrapText="1"/>
    </xf>
    <xf numFmtId="0" fontId="30" fillId="16" borderId="6" xfId="0" applyFont="1" applyFill="1" applyBorder="1" applyAlignment="1">
      <alignment horizontal="center" vertical="center" wrapText="1"/>
    </xf>
    <xf numFmtId="0" fontId="6" fillId="0" borderId="41" xfId="0" applyFont="1" applyBorder="1" applyAlignment="1">
      <alignment horizontal="center" vertical="center" wrapText="1"/>
    </xf>
    <xf numFmtId="0" fontId="16" fillId="0" borderId="42" xfId="0" applyFont="1" applyBorder="1" applyAlignment="1">
      <alignment horizontal="center" vertical="center"/>
    </xf>
    <xf numFmtId="0" fontId="14" fillId="11" borderId="6" xfId="0" applyFont="1" applyFill="1" applyBorder="1" applyAlignment="1">
      <alignment horizontal="center" vertical="center" wrapText="1"/>
    </xf>
    <xf numFmtId="0" fontId="32" fillId="11" borderId="6" xfId="0" applyFont="1" applyFill="1" applyBorder="1" applyAlignment="1">
      <alignment horizontal="center" vertical="center" wrapText="1"/>
    </xf>
    <xf numFmtId="0" fontId="26" fillId="18" borderId="40" xfId="1" applyFont="1" applyFill="1" applyBorder="1" applyAlignment="1">
      <alignment horizontal="center" vertical="center" wrapText="1"/>
    </xf>
    <xf numFmtId="0" fontId="6" fillId="11" borderId="46" xfId="0" applyFont="1" applyFill="1" applyBorder="1" applyAlignment="1">
      <alignment horizontal="center" vertical="center" wrapText="1"/>
    </xf>
    <xf numFmtId="0" fontId="6" fillId="6" borderId="47" xfId="1" applyFont="1" applyFill="1" applyBorder="1" applyAlignment="1">
      <alignment horizontal="center" vertical="center" wrapText="1"/>
    </xf>
    <xf numFmtId="0" fontId="6" fillId="7" borderId="47" xfId="1" applyFont="1" applyFill="1" applyBorder="1" applyAlignment="1">
      <alignment horizontal="center" vertical="center" wrapText="1"/>
    </xf>
    <xf numFmtId="0" fontId="6" fillId="8" borderId="47" xfId="1" applyFont="1" applyFill="1" applyBorder="1" applyAlignment="1">
      <alignment horizontal="center" vertical="center" wrapText="1"/>
    </xf>
    <xf numFmtId="0" fontId="6" fillId="9" borderId="47" xfId="1" applyFont="1" applyFill="1" applyBorder="1" applyAlignment="1">
      <alignment horizontal="center" vertical="center" wrapText="1"/>
    </xf>
    <xf numFmtId="0" fontId="6" fillId="10" borderId="48" xfId="1" applyFont="1" applyFill="1" applyBorder="1" applyAlignment="1">
      <alignment horizontal="center" vertical="center" wrapText="1"/>
    </xf>
    <xf numFmtId="0" fontId="6" fillId="11" borderId="34" xfId="0" applyFont="1" applyFill="1" applyBorder="1" applyAlignment="1">
      <alignment horizontal="center" vertical="center" wrapText="1"/>
    </xf>
    <xf numFmtId="0" fontId="6" fillId="10" borderId="23" xfId="1" applyFont="1" applyFill="1" applyBorder="1" applyAlignment="1">
      <alignment horizontal="center" vertical="center" wrapText="1"/>
    </xf>
    <xf numFmtId="0" fontId="6" fillId="11" borderId="43" xfId="0" applyFont="1" applyFill="1" applyBorder="1" applyAlignment="1">
      <alignment horizontal="center" vertical="center" wrapText="1"/>
    </xf>
    <xf numFmtId="0" fontId="6" fillId="7" borderId="37"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11" borderId="35" xfId="0" applyFont="1" applyFill="1" applyBorder="1" applyAlignment="1">
      <alignment horizontal="center" vertical="center" wrapText="1"/>
    </xf>
    <xf numFmtId="0" fontId="6" fillId="6" borderId="14" xfId="1" applyFont="1" applyFill="1" applyBorder="1" applyAlignment="1">
      <alignment horizontal="center" vertical="center" wrapText="1"/>
    </xf>
    <xf numFmtId="0" fontId="6" fillId="7" borderId="14" xfId="1" applyFont="1" applyFill="1" applyBorder="1" applyAlignment="1">
      <alignment horizontal="center" vertical="center" wrapText="1"/>
    </xf>
    <xf numFmtId="0" fontId="6" fillId="8" borderId="14" xfId="1" applyFont="1" applyFill="1" applyBorder="1" applyAlignment="1">
      <alignment horizontal="center" vertical="center" wrapText="1"/>
    </xf>
    <xf numFmtId="0" fontId="6" fillId="9" borderId="14" xfId="1" applyFont="1" applyFill="1" applyBorder="1" applyAlignment="1">
      <alignment horizontal="center" vertical="center" wrapText="1"/>
    </xf>
    <xf numFmtId="0" fontId="6" fillId="10" borderId="21" xfId="1" applyFont="1" applyFill="1" applyBorder="1" applyAlignment="1">
      <alignment horizontal="center" vertical="center" wrapText="1"/>
    </xf>
    <xf numFmtId="0" fontId="0" fillId="0" borderId="0" xfId="0" applyAlignment="1">
      <alignment horizontal="center" vertical="center" wrapText="1"/>
    </xf>
    <xf numFmtId="0" fontId="13" fillId="5" borderId="47" xfId="1" applyFont="1" applyFill="1" applyBorder="1" applyAlignment="1">
      <alignment horizontal="center" vertical="center" wrapText="1"/>
    </xf>
    <xf numFmtId="0" fontId="13" fillId="5" borderId="14" xfId="1" applyFont="1" applyFill="1" applyBorder="1" applyAlignment="1">
      <alignment horizontal="center" vertical="center" wrapText="1"/>
    </xf>
    <xf numFmtId="0" fontId="34" fillId="11" borderId="7" xfId="0" applyFont="1" applyFill="1" applyBorder="1" applyAlignment="1">
      <alignment horizontal="center" vertical="center" wrapText="1"/>
    </xf>
    <xf numFmtId="0" fontId="34" fillId="11" borderId="10" xfId="0" applyFont="1" applyFill="1" applyBorder="1" applyAlignment="1">
      <alignment horizontal="center" vertical="center" wrapText="1"/>
    </xf>
    <xf numFmtId="0" fontId="34" fillId="11" borderId="6" xfId="0" applyFont="1" applyFill="1" applyBorder="1" applyAlignment="1">
      <alignment horizontal="center" vertical="center" wrapText="1"/>
    </xf>
    <xf numFmtId="0" fontId="1" fillId="5" borderId="6" xfId="1" applyFont="1" applyFill="1" applyBorder="1" applyAlignment="1">
      <alignment horizontal="center" vertical="center" wrapText="1"/>
    </xf>
    <xf numFmtId="0" fontId="13" fillId="5" borderId="6" xfId="1" applyFont="1" applyFill="1" applyBorder="1" applyAlignment="1">
      <alignment horizontal="center" vertical="center" wrapText="1"/>
    </xf>
    <xf numFmtId="0" fontId="6" fillId="10" borderId="6" xfId="1" applyFont="1" applyFill="1" applyBorder="1" applyAlignment="1">
      <alignment horizontal="center" vertical="center" wrapText="1"/>
    </xf>
    <xf numFmtId="0" fontId="17" fillId="13" borderId="49"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1" fontId="16" fillId="0" borderId="42" xfId="0" applyNumberFormat="1" applyFont="1" applyBorder="1" applyAlignment="1">
      <alignment horizontal="center" vertical="center"/>
    </xf>
    <xf numFmtId="0" fontId="6" fillId="11"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37" fillId="11" borderId="1" xfId="0" applyFont="1" applyFill="1" applyBorder="1" applyAlignment="1">
      <alignment horizontal="center" vertical="center" wrapText="1"/>
    </xf>
    <xf numFmtId="0" fontId="37" fillId="11" borderId="34" xfId="0" applyFont="1" applyFill="1" applyBorder="1" applyAlignment="1">
      <alignment horizontal="center" vertical="center" wrapText="1"/>
    </xf>
    <xf numFmtId="0" fontId="25" fillId="11" borderId="7" xfId="0" applyFont="1" applyFill="1" applyBorder="1" applyAlignment="1">
      <alignment horizontal="center" vertical="center" wrapText="1"/>
    </xf>
    <xf numFmtId="0" fontId="25" fillId="11" borderId="14" xfId="0" applyFont="1" applyFill="1" applyBorder="1" applyAlignment="1">
      <alignment horizontal="center" vertical="center" wrapText="1"/>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6" fillId="11"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4" fillId="11" borderId="6" xfId="0" applyFont="1" applyFill="1" applyBorder="1" applyAlignment="1">
      <alignment horizontal="center" vertical="center" wrapText="1"/>
    </xf>
    <xf numFmtId="0" fontId="25" fillId="11" borderId="20" xfId="0" applyFont="1" applyFill="1" applyBorder="1" applyAlignment="1">
      <alignment horizontal="center" vertical="center" wrapText="1"/>
    </xf>
    <xf numFmtId="0" fontId="6" fillId="11" borderId="7"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6" fillId="11" borderId="8" xfId="0" applyFont="1" applyFill="1" applyBorder="1" applyAlignment="1">
      <alignment horizontal="center" vertical="center" wrapText="1"/>
    </xf>
    <xf numFmtId="0" fontId="6" fillId="11" borderId="17" xfId="0" applyFont="1" applyFill="1" applyBorder="1" applyAlignment="1">
      <alignment horizontal="left" vertical="center" wrapText="1"/>
    </xf>
    <xf numFmtId="0" fontId="14" fillId="11" borderId="7"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6" xfId="0" applyFont="1" applyFill="1" applyBorder="1" applyAlignment="1">
      <alignment horizontal="left" vertical="center" wrapText="1"/>
    </xf>
    <xf numFmtId="0" fontId="6" fillId="11" borderId="7"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2"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2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6" fillId="11" borderId="42"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28" fillId="0" borderId="0" xfId="0" applyFont="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9" fillId="4" borderId="31" xfId="1" applyFont="1" applyFill="1" applyBorder="1" applyAlignment="1">
      <alignment horizontal="center" vertical="center" wrapText="1"/>
    </xf>
    <xf numFmtId="0" fontId="11" fillId="4" borderId="15" xfId="1" applyFont="1" applyFill="1" applyBorder="1" applyAlignment="1">
      <alignment horizontal="center" vertical="center" wrapText="1"/>
    </xf>
    <xf numFmtId="0" fontId="11" fillId="4" borderId="32"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45" xfId="0" applyBorder="1" applyAlignment="1">
      <alignment horizontal="center" vertical="center" wrapText="1"/>
    </xf>
    <xf numFmtId="0" fontId="0" fillId="0" borderId="45" xfId="0" applyBorder="1" applyAlignment="1">
      <alignment horizontal="left" wrapText="1"/>
    </xf>
    <xf numFmtId="0" fontId="6" fillId="0" borderId="41" xfId="0" applyFont="1" applyBorder="1" applyAlignment="1">
      <alignment horizontal="center" vertical="center" wrapText="1"/>
    </xf>
    <xf numFmtId="0" fontId="6" fillId="0" borderId="35" xfId="0" applyFont="1" applyBorder="1" applyAlignment="1">
      <alignment horizontal="center" vertical="center" wrapText="1"/>
    </xf>
    <xf numFmtId="0" fontId="16" fillId="0" borderId="42" xfId="0" applyFont="1" applyBorder="1" applyAlignment="1">
      <alignment horizontal="center" vertical="center"/>
    </xf>
    <xf numFmtId="0" fontId="16" fillId="0" borderId="21" xfId="0" applyFont="1" applyBorder="1" applyAlignment="1">
      <alignment horizontal="center" vertical="center"/>
    </xf>
    <xf numFmtId="1" fontId="6" fillId="14" borderId="6" xfId="0" applyNumberFormat="1" applyFont="1" applyFill="1" applyBorder="1" applyAlignment="1">
      <alignment horizontal="center" vertical="center" wrapText="1"/>
    </xf>
    <xf numFmtId="1" fontId="6" fillId="22" borderId="8" xfId="0" applyNumberFormat="1" applyFont="1" applyFill="1" applyBorder="1" applyAlignment="1">
      <alignment horizontal="center" vertical="center" wrapText="1"/>
    </xf>
  </cellXfs>
  <cellStyles count="2">
    <cellStyle name="Normal" xfId="0" builtinId="0"/>
    <cellStyle name="Normal_Tableau de bord Rohrschollen_version2" xfId="1" xr:uid="{5DF24516-341C-4FDC-BB2F-7360D78CB2EC}"/>
  </cellStyles>
  <dxfs count="23">
    <dxf>
      <fill>
        <patternFill>
          <bgColor rgb="FFFF0000"/>
        </patternFill>
      </fill>
    </dxf>
    <dxf>
      <fill>
        <patternFill>
          <bgColor theme="5"/>
        </patternFill>
      </fill>
    </dxf>
    <dxf>
      <fill>
        <patternFill>
          <bgColor theme="7"/>
        </patternFill>
      </fill>
    </dxf>
    <dxf>
      <fill>
        <patternFill>
          <bgColor theme="9"/>
        </patternFill>
      </fill>
    </dxf>
    <dxf>
      <fill>
        <patternFill>
          <bgColor theme="8"/>
        </patternFill>
      </fill>
    </dxf>
    <dxf>
      <fill>
        <patternFill>
          <bgColor theme="0" tint="-0.14996795556505021"/>
        </patternFill>
      </fill>
    </dxf>
    <dxf>
      <fill>
        <patternFill>
          <bgColor rgb="FFFF0000"/>
        </patternFill>
      </fill>
    </dxf>
    <dxf>
      <fill>
        <patternFill>
          <bgColor theme="5"/>
        </patternFill>
      </fill>
    </dxf>
    <dxf>
      <fill>
        <patternFill>
          <bgColor theme="7"/>
        </patternFill>
      </fill>
    </dxf>
    <dxf>
      <fill>
        <patternFill>
          <bgColor theme="9"/>
        </patternFill>
      </fill>
    </dxf>
    <dxf>
      <fill>
        <patternFill>
          <bgColor theme="8"/>
        </patternFill>
      </fill>
    </dxf>
    <dxf>
      <fill>
        <patternFill>
          <bgColor rgb="FFFF0000"/>
        </patternFill>
      </fill>
    </dxf>
    <dxf>
      <fill>
        <patternFill>
          <bgColor theme="5"/>
        </patternFill>
      </fill>
    </dxf>
    <dxf>
      <fill>
        <patternFill>
          <bgColor theme="7"/>
        </patternFill>
      </fill>
    </dxf>
    <dxf>
      <fill>
        <patternFill>
          <bgColor theme="9"/>
        </patternFill>
      </fill>
    </dxf>
    <dxf>
      <fill>
        <patternFill>
          <bgColor theme="8"/>
        </patternFill>
      </fill>
    </dxf>
    <dxf>
      <fill>
        <patternFill>
          <bgColor theme="0" tint="-0.14996795556505021"/>
        </patternFill>
      </fill>
    </dxf>
    <dxf>
      <fill>
        <patternFill>
          <bgColor rgb="FFFF0000"/>
        </patternFill>
      </fill>
    </dxf>
    <dxf>
      <fill>
        <patternFill>
          <bgColor theme="5"/>
        </patternFill>
      </fill>
    </dxf>
    <dxf>
      <fill>
        <patternFill>
          <bgColor theme="7"/>
        </patternFill>
      </fill>
    </dxf>
    <dxf>
      <fill>
        <patternFill>
          <bgColor theme="9"/>
        </patternFill>
      </fill>
    </dxf>
    <dxf>
      <fill>
        <patternFill>
          <bgColor theme="8"/>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FOUCHIER Robin" id="{41D21B90-763A-49D0-B2A9-42760FA1D789}" userId="S::robin.fouchier@onf.fr::14585017-48b6-4ce1-9897-59935a3374dc"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7" dT="2022-06-14T17:30:42.23" personId="{41D21B90-763A-49D0-B2A9-42760FA1D789}" id="{15EFF17F-D2FA-4791-89B6-AD841440A452}">
    <text>A reformuler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E2478-1B9E-4CB9-94F6-383499096EC7}">
  <dimension ref="A1:AE29"/>
  <sheetViews>
    <sheetView topLeftCell="A6" zoomScale="55" zoomScaleNormal="55" workbookViewId="0">
      <selection activeCell="G19" sqref="G19:G20"/>
    </sheetView>
  </sheetViews>
  <sheetFormatPr baseColWidth="10" defaultColWidth="11.42578125" defaultRowHeight="15.75" x14ac:dyDescent="0.25"/>
  <cols>
    <col min="1" max="1" width="20.5703125" style="1" customWidth="1"/>
    <col min="2" max="2" width="10.140625" style="1" customWidth="1"/>
    <col min="3" max="3" width="18.5703125" style="1" customWidth="1"/>
    <col min="4" max="4" width="39.85546875" style="2" customWidth="1"/>
    <col min="5" max="5" width="9" style="1" customWidth="1"/>
    <col min="6" max="6" width="15.7109375" style="1" customWidth="1"/>
    <col min="7" max="7" width="39.5703125" style="3" customWidth="1"/>
    <col min="8" max="8" width="42" style="1" customWidth="1"/>
    <col min="9" max="9" width="35" style="1" customWidth="1"/>
    <col min="10" max="10" width="43.5703125" style="1" customWidth="1"/>
    <col min="11" max="11" width="10.28515625" style="5" customWidth="1"/>
    <col min="12" max="12" width="71.85546875" style="1" customWidth="1"/>
    <col min="13" max="13" width="8.85546875" style="1" customWidth="1"/>
    <col min="14" max="14" width="25.140625" style="5" customWidth="1"/>
    <col min="15" max="15" width="12" style="6" customWidth="1"/>
    <col min="16" max="16" width="5" style="1" customWidth="1"/>
    <col min="32" max="16384" width="11.42578125" style="1"/>
  </cols>
  <sheetData>
    <row r="1" spans="1:16" x14ac:dyDescent="0.25">
      <c r="J1" s="4"/>
    </row>
    <row r="2" spans="1:16" s="12" customFormat="1" ht="18.75" x14ac:dyDescent="0.3">
      <c r="A2" s="7" t="s">
        <v>0</v>
      </c>
      <c r="B2" s="8"/>
      <c r="C2" s="8"/>
      <c r="D2" s="9"/>
      <c r="E2" s="9"/>
      <c r="F2" s="9"/>
      <c r="G2" s="9"/>
      <c r="H2" s="9"/>
      <c r="I2" s="9"/>
      <c r="J2" s="10"/>
      <c r="K2" s="10"/>
      <c r="L2" s="10"/>
      <c r="M2" s="10"/>
      <c r="N2" s="10"/>
      <c r="O2" s="11"/>
    </row>
    <row r="3" spans="1:16" s="12" customFormat="1" ht="18.75" x14ac:dyDescent="0.25">
      <c r="A3" s="13" t="s">
        <v>1</v>
      </c>
      <c r="B3" s="14"/>
      <c r="C3" s="14"/>
      <c r="D3" s="15"/>
      <c r="E3" s="15"/>
      <c r="F3" s="15"/>
      <c r="G3" s="15"/>
      <c r="H3" s="15"/>
      <c r="I3" s="15"/>
      <c r="J3" s="15"/>
      <c r="K3" s="16"/>
      <c r="L3" s="15"/>
      <c r="M3" s="15"/>
      <c r="N3" s="16"/>
      <c r="O3" s="17"/>
    </row>
    <row r="4" spans="1:16" s="12" customFormat="1" ht="45.6" customHeight="1" x14ac:dyDescent="0.25">
      <c r="A4" s="13"/>
      <c r="B4" s="195" t="s">
        <v>2</v>
      </c>
      <c r="C4" s="197" t="s">
        <v>3</v>
      </c>
      <c r="D4" s="197"/>
      <c r="E4" s="202" t="s">
        <v>13</v>
      </c>
      <c r="F4" s="203"/>
      <c r="G4" s="197" t="s">
        <v>4</v>
      </c>
      <c r="H4" s="197" t="s">
        <v>5</v>
      </c>
      <c r="I4" s="197" t="s">
        <v>6</v>
      </c>
      <c r="J4" s="197" t="s">
        <v>7</v>
      </c>
      <c r="K4" s="169" t="s">
        <v>8</v>
      </c>
      <c r="L4" s="206"/>
      <c r="M4" s="206"/>
      <c r="N4" s="206"/>
      <c r="O4" s="170"/>
    </row>
    <row r="5" spans="1:16" s="20" customFormat="1" ht="36" customHeight="1" x14ac:dyDescent="0.25">
      <c r="A5" s="19" t="s">
        <v>10</v>
      </c>
      <c r="B5" s="195"/>
      <c r="C5" s="197"/>
      <c r="D5" s="197"/>
      <c r="E5" s="204"/>
      <c r="F5" s="205"/>
      <c r="G5" s="197"/>
      <c r="H5" s="197"/>
      <c r="I5" s="197"/>
      <c r="J5" s="197"/>
      <c r="K5" s="18" t="s">
        <v>11</v>
      </c>
      <c r="L5" s="53" t="s">
        <v>12</v>
      </c>
      <c r="M5" s="169" t="s">
        <v>13</v>
      </c>
      <c r="N5" s="170"/>
      <c r="O5" s="18" t="s">
        <v>14</v>
      </c>
    </row>
    <row r="6" spans="1:16" ht="54" customHeight="1" x14ac:dyDescent="0.25">
      <c r="A6" s="192" t="s">
        <v>21</v>
      </c>
      <c r="B6" s="195"/>
      <c r="C6" s="179" t="s">
        <v>22</v>
      </c>
      <c r="D6" s="179"/>
      <c r="E6" s="177" t="s">
        <v>31</v>
      </c>
      <c r="F6" s="164" t="s">
        <v>231</v>
      </c>
      <c r="G6" s="168" t="s">
        <v>23</v>
      </c>
      <c r="H6" s="168" t="s">
        <v>24</v>
      </c>
      <c r="I6" s="168" t="s">
        <v>25</v>
      </c>
      <c r="J6" s="22" t="s">
        <v>26</v>
      </c>
      <c r="K6" s="39" t="s">
        <v>29</v>
      </c>
      <c r="L6" s="22" t="s">
        <v>30</v>
      </c>
      <c r="M6" s="171" t="s">
        <v>31</v>
      </c>
      <c r="N6" s="164" t="s">
        <v>32</v>
      </c>
      <c r="O6" s="27">
        <v>1</v>
      </c>
    </row>
    <row r="7" spans="1:16" ht="37.5" x14ac:dyDescent="0.25">
      <c r="A7" s="193"/>
      <c r="B7" s="195"/>
      <c r="C7" s="179"/>
      <c r="D7" s="179"/>
      <c r="E7" s="183"/>
      <c r="F7" s="172"/>
      <c r="G7" s="168"/>
      <c r="H7" s="168"/>
      <c r="I7" s="168"/>
      <c r="J7" s="22" t="s">
        <v>26</v>
      </c>
      <c r="K7" s="39" t="s">
        <v>33</v>
      </c>
      <c r="L7" s="22" t="s">
        <v>34</v>
      </c>
      <c r="M7" s="171"/>
      <c r="N7" s="172"/>
      <c r="O7" s="27">
        <v>1</v>
      </c>
    </row>
    <row r="8" spans="1:16" ht="37.5" x14ac:dyDescent="0.25">
      <c r="A8" s="193"/>
      <c r="B8" s="195"/>
      <c r="C8" s="179"/>
      <c r="D8" s="179"/>
      <c r="E8" s="178"/>
      <c r="F8" s="165"/>
      <c r="G8" s="168"/>
      <c r="H8" s="168"/>
      <c r="I8" s="168"/>
      <c r="J8" s="22" t="s">
        <v>35</v>
      </c>
      <c r="K8" s="39" t="s">
        <v>36</v>
      </c>
      <c r="L8" s="22" t="s">
        <v>37</v>
      </c>
      <c r="M8" s="125" t="s">
        <v>31</v>
      </c>
      <c r="N8" s="165"/>
      <c r="O8" s="27">
        <v>1</v>
      </c>
    </row>
    <row r="9" spans="1:16" ht="55.15" customHeight="1" x14ac:dyDescent="0.25">
      <c r="A9" s="193"/>
      <c r="B9" s="195"/>
      <c r="C9" s="179" t="s">
        <v>38</v>
      </c>
      <c r="D9" s="179"/>
      <c r="E9" s="26" t="s">
        <v>31</v>
      </c>
      <c r="F9" s="85" t="s">
        <v>209</v>
      </c>
      <c r="G9" s="21" t="s">
        <v>39</v>
      </c>
      <c r="H9" s="21" t="s">
        <v>40</v>
      </c>
      <c r="I9" s="21" t="s">
        <v>41</v>
      </c>
      <c r="J9" s="29" t="s">
        <v>42</v>
      </c>
      <c r="K9" s="39" t="s">
        <v>43</v>
      </c>
      <c r="L9" s="22" t="s">
        <v>44</v>
      </c>
      <c r="M9" s="125" t="s">
        <v>31</v>
      </c>
      <c r="N9" s="85" t="s">
        <v>45</v>
      </c>
      <c r="O9" s="27">
        <v>2</v>
      </c>
    </row>
    <row r="10" spans="1:16" ht="49.9" customHeight="1" x14ac:dyDescent="0.25">
      <c r="A10" s="193"/>
      <c r="B10" s="196"/>
      <c r="C10" s="179" t="s">
        <v>46</v>
      </c>
      <c r="D10" s="179"/>
      <c r="E10" s="26" t="s">
        <v>31</v>
      </c>
      <c r="F10" s="85" t="s">
        <v>210</v>
      </c>
      <c r="G10" s="21" t="s">
        <v>47</v>
      </c>
      <c r="H10" s="21" t="s">
        <v>48</v>
      </c>
      <c r="I10" s="21" t="s">
        <v>49</v>
      </c>
      <c r="J10" s="29" t="s">
        <v>50</v>
      </c>
      <c r="K10" s="39" t="s">
        <v>51</v>
      </c>
      <c r="L10" s="22" t="s">
        <v>52</v>
      </c>
      <c r="M10" s="125" t="s">
        <v>31</v>
      </c>
      <c r="N10" s="85" t="s">
        <v>53</v>
      </c>
      <c r="O10" s="27">
        <v>2</v>
      </c>
    </row>
    <row r="11" spans="1:16" ht="37.9" customHeight="1" x14ac:dyDescent="0.25">
      <c r="A11" s="193"/>
      <c r="B11" s="189" t="s">
        <v>56</v>
      </c>
      <c r="C11" s="184" t="s">
        <v>57</v>
      </c>
      <c r="D11" s="184" t="s">
        <v>58</v>
      </c>
      <c r="E11" s="198" t="s">
        <v>13</v>
      </c>
      <c r="F11" s="199"/>
      <c r="G11" s="184" t="s">
        <v>59</v>
      </c>
      <c r="H11" s="184" t="s">
        <v>5</v>
      </c>
      <c r="I11" s="184" t="s">
        <v>60</v>
      </c>
      <c r="J11" s="184" t="s">
        <v>61</v>
      </c>
      <c r="K11" s="186" t="s">
        <v>62</v>
      </c>
      <c r="L11" s="188"/>
      <c r="M11" s="188"/>
      <c r="N11" s="188"/>
      <c r="O11" s="187"/>
    </row>
    <row r="12" spans="1:16" s="36" customFormat="1" ht="18.75" x14ac:dyDescent="0.25">
      <c r="A12" s="193"/>
      <c r="B12" s="190"/>
      <c r="C12" s="185"/>
      <c r="D12" s="185"/>
      <c r="E12" s="200"/>
      <c r="F12" s="201"/>
      <c r="G12" s="185"/>
      <c r="H12" s="185"/>
      <c r="I12" s="185"/>
      <c r="J12" s="185"/>
      <c r="K12" s="34" t="s">
        <v>11</v>
      </c>
      <c r="L12" s="34" t="s">
        <v>12</v>
      </c>
      <c r="M12" s="186" t="s">
        <v>13</v>
      </c>
      <c r="N12" s="187"/>
      <c r="O12" s="35" t="s">
        <v>14</v>
      </c>
    </row>
    <row r="13" spans="1:16" s="36" customFormat="1" ht="56.25" x14ac:dyDescent="0.25">
      <c r="A13" s="193"/>
      <c r="B13" s="190"/>
      <c r="C13" s="179" t="s">
        <v>63</v>
      </c>
      <c r="D13" s="180" t="s">
        <v>65</v>
      </c>
      <c r="E13" s="177" t="s">
        <v>31</v>
      </c>
      <c r="F13" s="164" t="s">
        <v>64</v>
      </c>
      <c r="G13" s="168" t="s">
        <v>66</v>
      </c>
      <c r="H13" s="168" t="s">
        <v>67</v>
      </c>
      <c r="I13" s="168" t="s">
        <v>68</v>
      </c>
      <c r="J13" s="22" t="s">
        <v>69</v>
      </c>
      <c r="K13" s="175" t="s">
        <v>70</v>
      </c>
      <c r="L13" s="176" t="s">
        <v>71</v>
      </c>
      <c r="M13" s="177" t="s">
        <v>31</v>
      </c>
      <c r="N13" s="164" t="s">
        <v>72</v>
      </c>
      <c r="O13" s="37">
        <v>1</v>
      </c>
      <c r="P13" s="38"/>
    </row>
    <row r="14" spans="1:16" s="36" customFormat="1" ht="18.75" x14ac:dyDescent="0.25">
      <c r="A14" s="193"/>
      <c r="B14" s="190"/>
      <c r="C14" s="179"/>
      <c r="D14" s="180"/>
      <c r="E14" s="183"/>
      <c r="F14" s="172"/>
      <c r="G14" s="168"/>
      <c r="H14" s="168"/>
      <c r="I14" s="168"/>
      <c r="J14" s="22" t="s">
        <v>73</v>
      </c>
      <c r="K14" s="175"/>
      <c r="L14" s="176"/>
      <c r="M14" s="178"/>
      <c r="N14" s="165"/>
      <c r="O14" s="37">
        <v>1</v>
      </c>
      <c r="P14" s="38"/>
    </row>
    <row r="15" spans="1:16" s="36" customFormat="1" ht="37.5" x14ac:dyDescent="0.25">
      <c r="A15" s="193"/>
      <c r="B15" s="190"/>
      <c r="C15" s="179"/>
      <c r="D15" s="180"/>
      <c r="E15" s="183"/>
      <c r="F15" s="172"/>
      <c r="G15" s="168"/>
      <c r="H15" s="168"/>
      <c r="I15" s="168"/>
      <c r="J15" s="22" t="s">
        <v>74</v>
      </c>
      <c r="K15" s="39" t="s">
        <v>75</v>
      </c>
      <c r="L15" s="25" t="s">
        <v>76</v>
      </c>
      <c r="M15" s="26" t="s">
        <v>31</v>
      </c>
      <c r="N15" s="86" t="s">
        <v>77</v>
      </c>
      <c r="O15" s="37">
        <v>1</v>
      </c>
      <c r="P15" s="40"/>
    </row>
    <row r="16" spans="1:16" s="36" customFormat="1" ht="37.5" x14ac:dyDescent="0.25">
      <c r="A16" s="193"/>
      <c r="B16" s="190"/>
      <c r="C16" s="179"/>
      <c r="D16" s="180"/>
      <c r="E16" s="183"/>
      <c r="F16" s="172"/>
      <c r="G16" s="168"/>
      <c r="H16" s="168"/>
      <c r="I16" s="168"/>
      <c r="J16" s="22" t="s">
        <v>78</v>
      </c>
      <c r="K16" s="39" t="s">
        <v>79</v>
      </c>
      <c r="L16" s="25" t="s">
        <v>80</v>
      </c>
      <c r="M16" s="26" t="s">
        <v>31</v>
      </c>
      <c r="N16" s="86" t="s">
        <v>81</v>
      </c>
      <c r="O16" s="37">
        <v>1</v>
      </c>
      <c r="P16" s="38"/>
    </row>
    <row r="17" spans="1:16" s="36" customFormat="1" ht="45" customHeight="1" x14ac:dyDescent="0.25">
      <c r="A17" s="193"/>
      <c r="B17" s="190"/>
      <c r="C17" s="179"/>
      <c r="D17" s="180"/>
      <c r="E17" s="183"/>
      <c r="F17" s="172"/>
      <c r="G17" s="168"/>
      <c r="H17" s="168"/>
      <c r="I17" s="168"/>
      <c r="J17" s="22" t="s">
        <v>82</v>
      </c>
      <c r="K17" s="39" t="s">
        <v>83</v>
      </c>
      <c r="L17" s="44" t="s">
        <v>84</v>
      </c>
      <c r="M17" s="26" t="s">
        <v>31</v>
      </c>
      <c r="N17" s="85" t="s">
        <v>72</v>
      </c>
      <c r="O17" s="37">
        <v>1</v>
      </c>
      <c r="P17" s="38"/>
    </row>
    <row r="18" spans="1:16" s="36" customFormat="1" ht="53.45" customHeight="1" x14ac:dyDescent="0.25">
      <c r="A18" s="193"/>
      <c r="B18" s="190"/>
      <c r="C18" s="179"/>
      <c r="D18" s="45" t="s">
        <v>85</v>
      </c>
      <c r="E18" s="178"/>
      <c r="F18" s="165"/>
      <c r="G18" s="21" t="s">
        <v>86</v>
      </c>
      <c r="H18" s="21" t="s">
        <v>87</v>
      </c>
      <c r="I18" s="21" t="s">
        <v>88</v>
      </c>
      <c r="J18" s="22" t="s">
        <v>89</v>
      </c>
      <c r="K18" s="24" t="s">
        <v>90</v>
      </c>
      <c r="L18" s="46" t="s">
        <v>91</v>
      </c>
      <c r="M18" s="26" t="s">
        <v>31</v>
      </c>
      <c r="N18" s="85" t="s">
        <v>45</v>
      </c>
      <c r="O18" s="37">
        <v>3</v>
      </c>
      <c r="P18" s="38"/>
    </row>
    <row r="19" spans="1:16" s="36" customFormat="1" ht="37.5" x14ac:dyDescent="0.25">
      <c r="A19" s="193"/>
      <c r="B19" s="190"/>
      <c r="C19" s="179" t="s">
        <v>92</v>
      </c>
      <c r="D19" s="180" t="s">
        <v>94</v>
      </c>
      <c r="E19" s="177" t="s">
        <v>31</v>
      </c>
      <c r="F19" s="164" t="s">
        <v>93</v>
      </c>
      <c r="G19" s="181" t="s">
        <v>95</v>
      </c>
      <c r="H19" s="168" t="s">
        <v>96</v>
      </c>
      <c r="I19" s="168" t="s">
        <v>97</v>
      </c>
      <c r="J19" s="22" t="s">
        <v>98</v>
      </c>
      <c r="K19" s="24" t="s">
        <v>99</v>
      </c>
      <c r="L19" s="46" t="s">
        <v>100</v>
      </c>
      <c r="M19" s="26" t="s">
        <v>31</v>
      </c>
      <c r="N19" s="85" t="s">
        <v>101</v>
      </c>
      <c r="O19" s="37">
        <v>1</v>
      </c>
      <c r="P19" s="38"/>
    </row>
    <row r="20" spans="1:16" s="36" customFormat="1" ht="18.75" x14ac:dyDescent="0.25">
      <c r="A20" s="193"/>
      <c r="B20" s="190"/>
      <c r="C20" s="179"/>
      <c r="D20" s="180"/>
      <c r="E20" s="183"/>
      <c r="F20" s="172"/>
      <c r="G20" s="182"/>
      <c r="H20" s="168"/>
      <c r="I20" s="168"/>
      <c r="J20" s="22" t="s">
        <v>102</v>
      </c>
      <c r="K20" s="24" t="s">
        <v>103</v>
      </c>
      <c r="L20" s="46" t="s">
        <v>104</v>
      </c>
      <c r="M20" s="26" t="s">
        <v>31</v>
      </c>
      <c r="N20" s="85" t="s">
        <v>105</v>
      </c>
      <c r="O20" s="37">
        <v>1</v>
      </c>
      <c r="P20" s="38"/>
    </row>
    <row r="21" spans="1:16" s="36" customFormat="1" ht="49.9" customHeight="1" x14ac:dyDescent="0.25">
      <c r="A21" s="193"/>
      <c r="B21" s="190"/>
      <c r="C21" s="179"/>
      <c r="D21" s="180"/>
      <c r="E21" s="183"/>
      <c r="F21" s="172"/>
      <c r="G21" s="21" t="s">
        <v>106</v>
      </c>
      <c r="H21" s="21" t="s">
        <v>107</v>
      </c>
      <c r="I21" s="21" t="s">
        <v>108</v>
      </c>
      <c r="J21" s="22" t="s">
        <v>109</v>
      </c>
      <c r="K21" s="47" t="s">
        <v>110</v>
      </c>
      <c r="L21" s="25" t="s">
        <v>111</v>
      </c>
      <c r="M21" s="26" t="s">
        <v>31</v>
      </c>
      <c r="N21" s="85" t="s">
        <v>112</v>
      </c>
      <c r="O21" s="37">
        <v>2</v>
      </c>
      <c r="P21" s="38"/>
    </row>
    <row r="22" spans="1:16" s="36" customFormat="1" ht="37.5" x14ac:dyDescent="0.25">
      <c r="A22" s="193"/>
      <c r="B22" s="190"/>
      <c r="C22" s="179"/>
      <c r="D22" s="180"/>
      <c r="E22" s="178"/>
      <c r="F22" s="165"/>
      <c r="G22" s="21" t="s">
        <v>113</v>
      </c>
      <c r="H22" s="21" t="s">
        <v>114</v>
      </c>
      <c r="I22" s="21" t="s">
        <v>115</v>
      </c>
      <c r="J22" s="22" t="s">
        <v>116</v>
      </c>
      <c r="K22" s="39" t="s">
        <v>117</v>
      </c>
      <c r="L22" s="25" t="s">
        <v>118</v>
      </c>
      <c r="M22" s="26" t="s">
        <v>31</v>
      </c>
      <c r="N22" s="85" t="s">
        <v>105</v>
      </c>
      <c r="O22" s="37">
        <v>1</v>
      </c>
      <c r="P22" s="38"/>
    </row>
    <row r="23" spans="1:16" s="36" customFormat="1" ht="51.6" customHeight="1" x14ac:dyDescent="0.25">
      <c r="A23" s="193"/>
      <c r="B23" s="190"/>
      <c r="C23" s="179" t="s">
        <v>119</v>
      </c>
      <c r="D23" s="45" t="s">
        <v>120</v>
      </c>
      <c r="E23" s="177" t="s">
        <v>31</v>
      </c>
      <c r="F23" s="164" t="s">
        <v>254</v>
      </c>
      <c r="G23" s="21" t="s">
        <v>121</v>
      </c>
      <c r="H23" s="21" t="s">
        <v>122</v>
      </c>
      <c r="I23" s="21" t="s">
        <v>123</v>
      </c>
      <c r="J23" s="173" t="s">
        <v>124</v>
      </c>
      <c r="K23" s="175" t="s">
        <v>125</v>
      </c>
      <c r="L23" s="176" t="s">
        <v>126</v>
      </c>
      <c r="M23" s="177" t="s">
        <v>31</v>
      </c>
      <c r="N23" s="164" t="s">
        <v>127</v>
      </c>
      <c r="O23" s="166">
        <v>2</v>
      </c>
      <c r="P23" s="38"/>
    </row>
    <row r="24" spans="1:16" s="36" customFormat="1" ht="37.5" x14ac:dyDescent="0.25">
      <c r="A24" s="193"/>
      <c r="B24" s="190"/>
      <c r="C24" s="179"/>
      <c r="D24" s="45" t="s">
        <v>128</v>
      </c>
      <c r="E24" s="183"/>
      <c r="F24" s="172"/>
      <c r="G24" s="21" t="s">
        <v>129</v>
      </c>
      <c r="H24" s="21" t="s">
        <v>130</v>
      </c>
      <c r="I24" s="21">
        <v>1</v>
      </c>
      <c r="J24" s="174"/>
      <c r="K24" s="175"/>
      <c r="L24" s="176"/>
      <c r="M24" s="178"/>
      <c r="N24" s="165"/>
      <c r="O24" s="167"/>
      <c r="P24" s="38"/>
    </row>
    <row r="25" spans="1:16" s="36" customFormat="1" ht="81" customHeight="1" x14ac:dyDescent="0.25">
      <c r="A25" s="193"/>
      <c r="B25" s="190"/>
      <c r="C25" s="179"/>
      <c r="D25" s="45" t="s">
        <v>131</v>
      </c>
      <c r="E25" s="183"/>
      <c r="F25" s="172"/>
      <c r="G25" s="21" t="s">
        <v>132</v>
      </c>
      <c r="H25" s="21" t="s">
        <v>133</v>
      </c>
      <c r="I25" s="21" t="s">
        <v>123</v>
      </c>
      <c r="J25" s="22" t="s">
        <v>134</v>
      </c>
      <c r="K25" s="39" t="s">
        <v>135</v>
      </c>
      <c r="L25" s="25" t="s">
        <v>136</v>
      </c>
      <c r="M25" s="26" t="s">
        <v>31</v>
      </c>
      <c r="N25" s="85" t="s">
        <v>137</v>
      </c>
      <c r="O25" s="37">
        <v>3</v>
      </c>
      <c r="P25" s="38"/>
    </row>
    <row r="26" spans="1:16" s="36" customFormat="1" ht="56.25" x14ac:dyDescent="0.25">
      <c r="A26" s="193"/>
      <c r="B26" s="190"/>
      <c r="C26" s="179"/>
      <c r="D26" s="45" t="s">
        <v>138</v>
      </c>
      <c r="E26" s="183"/>
      <c r="F26" s="172"/>
      <c r="G26" s="21" t="s">
        <v>139</v>
      </c>
      <c r="H26" s="21" t="s">
        <v>140</v>
      </c>
      <c r="I26" s="21">
        <v>1</v>
      </c>
      <c r="J26" s="22" t="s">
        <v>141</v>
      </c>
      <c r="K26" s="24" t="s">
        <v>142</v>
      </c>
      <c r="L26" s="46" t="s">
        <v>143</v>
      </c>
      <c r="M26" s="26" t="s">
        <v>31</v>
      </c>
      <c r="N26" s="86" t="s">
        <v>127</v>
      </c>
      <c r="O26" s="37">
        <v>1</v>
      </c>
      <c r="P26" s="38"/>
    </row>
    <row r="27" spans="1:16" s="36" customFormat="1" ht="37.5" x14ac:dyDescent="0.25">
      <c r="A27" s="193"/>
      <c r="B27" s="190"/>
      <c r="C27" s="179"/>
      <c r="D27" s="45" t="s">
        <v>144</v>
      </c>
      <c r="E27" s="183"/>
      <c r="F27" s="172"/>
      <c r="G27" s="21" t="s">
        <v>145</v>
      </c>
      <c r="H27" s="21" t="s">
        <v>146</v>
      </c>
      <c r="I27" s="21">
        <v>1</v>
      </c>
      <c r="J27" s="22" t="s">
        <v>141</v>
      </c>
      <c r="K27" s="39" t="s">
        <v>147</v>
      </c>
      <c r="L27" s="25" t="s">
        <v>148</v>
      </c>
      <c r="M27" s="26" t="s">
        <v>31</v>
      </c>
      <c r="N27" s="86" t="s">
        <v>127</v>
      </c>
      <c r="O27" s="37">
        <v>1</v>
      </c>
      <c r="P27" s="38"/>
    </row>
    <row r="28" spans="1:16" ht="36" customHeight="1" x14ac:dyDescent="0.25">
      <c r="A28" s="193"/>
      <c r="B28" s="190"/>
      <c r="C28" s="179"/>
      <c r="D28" s="180" t="s">
        <v>149</v>
      </c>
      <c r="E28" s="183"/>
      <c r="F28" s="172"/>
      <c r="G28" s="168" t="s">
        <v>150</v>
      </c>
      <c r="H28" s="168" t="s">
        <v>151</v>
      </c>
      <c r="I28" s="168">
        <v>0</v>
      </c>
      <c r="J28" s="22" t="s">
        <v>152</v>
      </c>
      <c r="K28" s="24" t="s">
        <v>153</v>
      </c>
      <c r="L28" s="46" t="s">
        <v>154</v>
      </c>
      <c r="M28" s="26" t="s">
        <v>31</v>
      </c>
      <c r="N28" s="86" t="s">
        <v>155</v>
      </c>
      <c r="O28" s="37">
        <v>2</v>
      </c>
      <c r="P28" s="48"/>
    </row>
    <row r="29" spans="1:16" ht="37.5" x14ac:dyDescent="0.25">
      <c r="A29" s="194"/>
      <c r="B29" s="191"/>
      <c r="C29" s="179"/>
      <c r="D29" s="180"/>
      <c r="E29" s="178"/>
      <c r="F29" s="165"/>
      <c r="G29" s="168"/>
      <c r="H29" s="168"/>
      <c r="I29" s="168"/>
      <c r="J29" s="22" t="s">
        <v>156</v>
      </c>
      <c r="K29" s="24" t="s">
        <v>157</v>
      </c>
      <c r="L29" s="46" t="s">
        <v>158</v>
      </c>
      <c r="M29" s="26" t="s">
        <v>31</v>
      </c>
      <c r="N29" s="87" t="s">
        <v>155</v>
      </c>
      <c r="O29" s="37">
        <v>3</v>
      </c>
      <c r="P29" s="48"/>
    </row>
  </sheetData>
  <mergeCells count="61">
    <mergeCell ref="E4:F5"/>
    <mergeCell ref="F6:F8"/>
    <mergeCell ref="E6:E8"/>
    <mergeCell ref="K4:O4"/>
    <mergeCell ref="J4:J5"/>
    <mergeCell ref="A6:A29"/>
    <mergeCell ref="C6:D8"/>
    <mergeCell ref="G6:G8"/>
    <mergeCell ref="H6:H8"/>
    <mergeCell ref="I6:I8"/>
    <mergeCell ref="B4:B10"/>
    <mergeCell ref="C4:D5"/>
    <mergeCell ref="G4:G5"/>
    <mergeCell ref="H4:H5"/>
    <mergeCell ref="I4:I5"/>
    <mergeCell ref="F13:F18"/>
    <mergeCell ref="F19:F22"/>
    <mergeCell ref="F23:F29"/>
    <mergeCell ref="E11:F12"/>
    <mergeCell ref="E13:E18"/>
    <mergeCell ref="E19:E22"/>
    <mergeCell ref="C9:D9"/>
    <mergeCell ref="C10:D10"/>
    <mergeCell ref="B11:B29"/>
    <mergeCell ref="C11:C12"/>
    <mergeCell ref="D11:D12"/>
    <mergeCell ref="C23:C29"/>
    <mergeCell ref="D28:D29"/>
    <mergeCell ref="G11:G12"/>
    <mergeCell ref="M12:N12"/>
    <mergeCell ref="C13:C18"/>
    <mergeCell ref="D13:D17"/>
    <mergeCell ref="G13:G17"/>
    <mergeCell ref="H13:H17"/>
    <mergeCell ref="H11:H12"/>
    <mergeCell ref="I11:I12"/>
    <mergeCell ref="J11:J12"/>
    <mergeCell ref="K11:O11"/>
    <mergeCell ref="I13:I17"/>
    <mergeCell ref="K13:K14"/>
    <mergeCell ref="L13:L14"/>
    <mergeCell ref="M13:M14"/>
    <mergeCell ref="N13:N14"/>
    <mergeCell ref="G28:G29"/>
    <mergeCell ref="H28:H29"/>
    <mergeCell ref="I19:I20"/>
    <mergeCell ref="C19:C22"/>
    <mergeCell ref="D19:D22"/>
    <mergeCell ref="G19:G20"/>
    <mergeCell ref="H19:H20"/>
    <mergeCell ref="E23:E29"/>
    <mergeCell ref="N23:N24"/>
    <mergeCell ref="O23:O24"/>
    <mergeCell ref="I28:I29"/>
    <mergeCell ref="M5:N5"/>
    <mergeCell ref="M6:M7"/>
    <mergeCell ref="N6:N8"/>
    <mergeCell ref="J23:J24"/>
    <mergeCell ref="K23:K24"/>
    <mergeCell ref="L23:L24"/>
    <mergeCell ref="M23:M24"/>
  </mergeCells>
  <pageMargins left="0.7" right="0.7" top="0.75" bottom="0.75" header="0.3" footer="0.3"/>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CB1DA-019D-4846-827F-AC9FD9F880CD}">
  <dimension ref="A1:V27"/>
  <sheetViews>
    <sheetView topLeftCell="A22" zoomScale="60" zoomScaleNormal="60" workbookViewId="0">
      <selection activeCell="T31" sqref="T31"/>
    </sheetView>
  </sheetViews>
  <sheetFormatPr baseColWidth="10" defaultRowHeight="15.75" x14ac:dyDescent="0.25"/>
  <cols>
    <col min="1" max="1" width="5.7109375" customWidth="1"/>
    <col min="2" max="2" width="34.42578125" style="58" customWidth="1"/>
    <col min="3" max="3" width="26.140625" style="58" customWidth="1"/>
    <col min="4" max="4" width="47.7109375" style="58" customWidth="1"/>
    <col min="5" max="5" width="43.28515625" style="1" customWidth="1"/>
    <col min="6" max="11" width="17.28515625" style="1" customWidth="1"/>
    <col min="12" max="12" width="3" style="1" customWidth="1"/>
    <col min="13" max="18" width="13.28515625" style="1" customWidth="1"/>
    <col min="19" max="19" width="19" style="1" customWidth="1"/>
    <col min="20" max="20" width="65.7109375" style="1" customWidth="1"/>
    <col min="21" max="21" width="65.140625" customWidth="1"/>
    <col min="22" max="22" width="80" customWidth="1"/>
  </cols>
  <sheetData>
    <row r="1" spans="1:22" ht="15.6" customHeight="1" x14ac:dyDescent="0.25">
      <c r="B1" s="209" t="s">
        <v>257</v>
      </c>
      <c r="C1" s="209"/>
      <c r="D1" s="209"/>
      <c r="E1" s="209"/>
      <c r="F1" s="209"/>
      <c r="G1" s="209"/>
      <c r="H1" s="209"/>
      <c r="I1" s="209"/>
      <c r="J1" s="209"/>
      <c r="K1" s="209"/>
      <c r="L1" s="209"/>
      <c r="M1" s="209"/>
      <c r="N1" s="209"/>
      <c r="O1" s="209"/>
      <c r="P1" s="209"/>
      <c r="Q1" s="209"/>
      <c r="R1" s="209"/>
      <c r="S1" s="209"/>
    </row>
    <row r="2" spans="1:22" ht="47.45" customHeight="1" x14ac:dyDescent="0.25">
      <c r="B2" s="209"/>
      <c r="C2" s="209"/>
      <c r="D2" s="209"/>
      <c r="E2" s="209"/>
      <c r="F2" s="209"/>
      <c r="G2" s="209"/>
      <c r="H2" s="209"/>
      <c r="I2" s="209"/>
      <c r="J2" s="209"/>
      <c r="K2" s="209"/>
      <c r="L2" s="209"/>
      <c r="M2" s="209"/>
      <c r="N2" s="209"/>
      <c r="O2" s="209"/>
      <c r="P2" s="209"/>
      <c r="Q2" s="209"/>
      <c r="R2" s="209"/>
      <c r="S2" s="209"/>
      <c r="T2" s="12"/>
    </row>
    <row r="3" spans="1:22" ht="16.149999999999999" customHeight="1" thickBot="1" x14ac:dyDescent="0.3">
      <c r="E3" s="12"/>
      <c r="F3" s="12"/>
      <c r="G3" s="12"/>
      <c r="H3" s="12"/>
      <c r="I3" s="12"/>
      <c r="J3" s="12"/>
      <c r="K3" s="12"/>
      <c r="L3" s="12"/>
      <c r="M3" s="12"/>
      <c r="N3" s="12"/>
      <c r="O3" s="12"/>
      <c r="P3" s="12"/>
      <c r="Q3" s="12"/>
      <c r="R3" s="12"/>
      <c r="S3" s="12"/>
      <c r="T3" s="12"/>
    </row>
    <row r="4" spans="1:22" ht="45" customHeight="1" thickBot="1" x14ac:dyDescent="0.3">
      <c r="E4" s="213" t="s">
        <v>9</v>
      </c>
      <c r="F4" s="214"/>
      <c r="G4" s="214"/>
      <c r="H4" s="214"/>
      <c r="I4" s="214"/>
      <c r="J4" s="214"/>
      <c r="K4" s="215"/>
      <c r="L4" s="12"/>
      <c r="M4" s="210" t="s">
        <v>166</v>
      </c>
      <c r="N4" s="211"/>
      <c r="O4" s="211"/>
      <c r="P4" s="211"/>
      <c r="Q4" s="211"/>
      <c r="R4" s="211"/>
      <c r="S4" s="212"/>
      <c r="T4" s="12"/>
    </row>
    <row r="5" spans="1:22" ht="49.15" customHeight="1" thickBot="1" x14ac:dyDescent="0.3">
      <c r="B5" s="34" t="s">
        <v>3</v>
      </c>
      <c r="C5" s="97" t="s">
        <v>167</v>
      </c>
      <c r="D5" s="33" t="s">
        <v>4</v>
      </c>
      <c r="E5" s="96" t="s">
        <v>5</v>
      </c>
      <c r="F5" s="65" t="s">
        <v>15</v>
      </c>
      <c r="G5" s="66" t="s">
        <v>16</v>
      </c>
      <c r="H5" s="67" t="s">
        <v>17</v>
      </c>
      <c r="I5" s="68" t="s">
        <v>18</v>
      </c>
      <c r="J5" s="69" t="s">
        <v>19</v>
      </c>
      <c r="K5" s="70" t="s">
        <v>20</v>
      </c>
      <c r="L5" s="20"/>
      <c r="M5" s="54" t="s">
        <v>159</v>
      </c>
      <c r="N5" s="54" t="s">
        <v>160</v>
      </c>
      <c r="O5" s="54" t="s">
        <v>161</v>
      </c>
      <c r="P5" s="54" t="s">
        <v>162</v>
      </c>
      <c r="Q5" s="54" t="s">
        <v>163</v>
      </c>
      <c r="R5" s="154" t="s">
        <v>264</v>
      </c>
      <c r="S5" s="55" t="s">
        <v>164</v>
      </c>
      <c r="T5" s="20" t="s">
        <v>165</v>
      </c>
      <c r="U5" s="20" t="s">
        <v>256</v>
      </c>
    </row>
    <row r="6" spans="1:22" s="58" customFormat="1" ht="409.5" x14ac:dyDescent="0.25">
      <c r="A6" s="88" t="s">
        <v>168</v>
      </c>
      <c r="B6" s="71" t="s">
        <v>22</v>
      </c>
      <c r="C6" s="148" t="s">
        <v>231</v>
      </c>
      <c r="D6" s="72" t="s">
        <v>23</v>
      </c>
      <c r="E6" s="73" t="str">
        <f>'E1. BLOC FORESTIER'!H6</f>
        <v>Surface du couvert végétal des différents habitats forestier</v>
      </c>
      <c r="F6" s="28" t="s">
        <v>239</v>
      </c>
      <c r="G6" s="32" t="s">
        <v>243</v>
      </c>
      <c r="H6" s="41" t="s">
        <v>242</v>
      </c>
      <c r="I6" s="64" t="s">
        <v>241</v>
      </c>
      <c r="J6" s="132" t="s">
        <v>225</v>
      </c>
      <c r="K6" s="74" t="s">
        <v>240</v>
      </c>
      <c r="L6" s="5"/>
      <c r="M6" s="93" t="s">
        <v>28</v>
      </c>
      <c r="N6" s="93" t="s">
        <v>28</v>
      </c>
      <c r="O6" s="93" t="s">
        <v>28</v>
      </c>
      <c r="P6" s="93" t="s">
        <v>28</v>
      </c>
      <c r="Q6" s="93" t="s">
        <v>28</v>
      </c>
      <c r="R6" s="93" t="s">
        <v>28</v>
      </c>
      <c r="S6" s="93" t="s">
        <v>28</v>
      </c>
      <c r="T6" s="3" t="s">
        <v>286</v>
      </c>
      <c r="U6" s="145" t="s">
        <v>285</v>
      </c>
      <c r="V6" s="145" t="s">
        <v>244</v>
      </c>
    </row>
    <row r="7" spans="1:22" s="58" customFormat="1" ht="92.45" customHeight="1" x14ac:dyDescent="0.25">
      <c r="A7" s="88" t="s">
        <v>168</v>
      </c>
      <c r="B7" s="71" t="s">
        <v>38</v>
      </c>
      <c r="C7" s="149" t="s">
        <v>209</v>
      </c>
      <c r="D7" s="72" t="s">
        <v>39</v>
      </c>
      <c r="E7" s="75" t="str">
        <f>'E1. BLOC FORESTIER'!H9</f>
        <v>Surface des habitats forestiers dégradés et en résilience</v>
      </c>
      <c r="F7" s="31" t="s">
        <v>239</v>
      </c>
      <c r="G7" s="32" t="s">
        <v>28</v>
      </c>
      <c r="H7" s="41" t="s">
        <v>28</v>
      </c>
      <c r="I7" s="42" t="s">
        <v>28</v>
      </c>
      <c r="J7" s="43" t="s">
        <v>28</v>
      </c>
      <c r="K7" s="76" t="s">
        <v>28</v>
      </c>
      <c r="L7" s="5"/>
      <c r="M7" s="93" t="s">
        <v>28</v>
      </c>
      <c r="N7" s="56" t="s">
        <v>28</v>
      </c>
      <c r="O7" s="56" t="s">
        <v>28</v>
      </c>
      <c r="P7" s="56" t="s">
        <v>28</v>
      </c>
      <c r="Q7" s="56" t="s">
        <v>28</v>
      </c>
      <c r="R7" s="93" t="s">
        <v>28</v>
      </c>
      <c r="S7" s="93" t="s">
        <v>28</v>
      </c>
      <c r="T7" s="3" t="s">
        <v>287</v>
      </c>
    </row>
    <row r="8" spans="1:22" s="58" customFormat="1" ht="92.45" customHeight="1" thickBot="1" x14ac:dyDescent="0.3">
      <c r="A8" s="88" t="s">
        <v>168</v>
      </c>
      <c r="B8" s="71" t="s">
        <v>46</v>
      </c>
      <c r="C8" s="149" t="s">
        <v>210</v>
      </c>
      <c r="D8" s="72" t="s">
        <v>47</v>
      </c>
      <c r="E8" s="77" t="str">
        <f>'E1. BLOC FORESTIER'!H10</f>
        <v>Présence/absence</v>
      </c>
      <c r="F8" s="78"/>
      <c r="G8" s="79" t="s">
        <v>54</v>
      </c>
      <c r="H8" s="80" t="s">
        <v>28</v>
      </c>
      <c r="I8" s="81" t="s">
        <v>28</v>
      </c>
      <c r="J8" s="82" t="s">
        <v>28</v>
      </c>
      <c r="K8" s="83" t="s">
        <v>55</v>
      </c>
      <c r="L8" s="5"/>
      <c r="M8" s="93" t="s">
        <v>28</v>
      </c>
      <c r="N8" s="56" t="s">
        <v>28</v>
      </c>
      <c r="O8" s="56" t="s">
        <v>28</v>
      </c>
      <c r="P8" s="56" t="s">
        <v>28</v>
      </c>
      <c r="Q8" s="56" t="s">
        <v>28</v>
      </c>
      <c r="R8" s="93" t="s">
        <v>28</v>
      </c>
      <c r="S8" s="93" t="s">
        <v>28</v>
      </c>
      <c r="T8" s="3" t="s">
        <v>288</v>
      </c>
    </row>
    <row r="11" spans="1:22" ht="15" x14ac:dyDescent="0.25">
      <c r="B11" s="209" t="s">
        <v>258</v>
      </c>
      <c r="C11" s="209"/>
      <c r="D11" s="209"/>
      <c r="E11" s="209"/>
      <c r="F11" s="209"/>
      <c r="G11" s="209"/>
      <c r="H11" s="209"/>
      <c r="I11" s="209"/>
      <c r="J11" s="209"/>
      <c r="K11" s="209"/>
      <c r="L11" s="209"/>
      <c r="M11" s="209"/>
      <c r="N11" s="209"/>
      <c r="O11" s="209"/>
      <c r="P11" s="209"/>
      <c r="Q11" s="209"/>
      <c r="R11" s="209"/>
      <c r="S11" s="209"/>
      <c r="T11"/>
    </row>
    <row r="12" spans="1:22" ht="15" x14ac:dyDescent="0.25">
      <c r="B12" s="209"/>
      <c r="C12" s="209"/>
      <c r="D12" s="209"/>
      <c r="E12" s="209"/>
      <c r="F12" s="209"/>
      <c r="G12" s="209"/>
      <c r="H12" s="209"/>
      <c r="I12" s="209"/>
      <c r="J12" s="209"/>
      <c r="K12" s="209"/>
      <c r="L12" s="209"/>
      <c r="M12" s="209"/>
      <c r="N12" s="209"/>
      <c r="O12" s="209"/>
      <c r="P12" s="209"/>
      <c r="Q12" s="209"/>
      <c r="R12" s="209"/>
      <c r="S12" s="209"/>
      <c r="T12"/>
    </row>
    <row r="13" spans="1:22" thickBot="1" x14ac:dyDescent="0.3">
      <c r="B13"/>
      <c r="C13" s="57"/>
      <c r="D13" s="57"/>
      <c r="E13" s="84"/>
      <c r="F13"/>
      <c r="G13"/>
      <c r="H13"/>
      <c r="I13"/>
      <c r="J13"/>
      <c r="K13"/>
      <c r="L13"/>
      <c r="M13"/>
      <c r="N13"/>
      <c r="O13"/>
      <c r="P13"/>
      <c r="Q13"/>
      <c r="R13"/>
      <c r="S13"/>
      <c r="T13"/>
    </row>
    <row r="14" spans="1:22" ht="27" thickBot="1" x14ac:dyDescent="0.3">
      <c r="B14"/>
      <c r="C14" s="57"/>
      <c r="D14" s="57"/>
      <c r="E14" s="216" t="s">
        <v>174</v>
      </c>
      <c r="F14" s="217"/>
      <c r="G14" s="217"/>
      <c r="H14" s="217"/>
      <c r="I14" s="217"/>
      <c r="J14" s="217"/>
      <c r="K14" s="218"/>
      <c r="M14" s="210" t="s">
        <v>175</v>
      </c>
      <c r="N14" s="211"/>
      <c r="O14" s="211"/>
      <c r="P14" s="211"/>
      <c r="Q14" s="211"/>
      <c r="R14" s="211"/>
      <c r="S14" s="212"/>
      <c r="T14"/>
    </row>
    <row r="15" spans="1:22" ht="48" thickBot="1" x14ac:dyDescent="0.3">
      <c r="B15" s="52" t="s">
        <v>57</v>
      </c>
      <c r="C15" s="98" t="s">
        <v>167</v>
      </c>
      <c r="D15" s="99" t="s">
        <v>59</v>
      </c>
      <c r="E15" s="127" t="s">
        <v>5</v>
      </c>
      <c r="F15" s="120" t="s">
        <v>15</v>
      </c>
      <c r="G15" s="59" t="s">
        <v>16</v>
      </c>
      <c r="H15" s="60" t="s">
        <v>17</v>
      </c>
      <c r="I15" s="61" t="s">
        <v>18</v>
      </c>
      <c r="J15" s="62" t="s">
        <v>19</v>
      </c>
      <c r="K15" s="63" t="s">
        <v>20</v>
      </c>
      <c r="L15" s="36"/>
      <c r="M15" s="92" t="s">
        <v>159</v>
      </c>
      <c r="N15" s="54" t="s">
        <v>160</v>
      </c>
      <c r="O15" s="54" t="s">
        <v>161</v>
      </c>
      <c r="P15" s="54" t="s">
        <v>162</v>
      </c>
      <c r="Q15" s="54" t="s">
        <v>163</v>
      </c>
      <c r="R15" s="154" t="s">
        <v>264</v>
      </c>
      <c r="S15" s="55" t="s">
        <v>164</v>
      </c>
      <c r="T15" s="91" t="s">
        <v>259</v>
      </c>
    </row>
    <row r="16" spans="1:22" ht="243.75" x14ac:dyDescent="0.25">
      <c r="A16" t="s">
        <v>169</v>
      </c>
      <c r="B16" s="192" t="s">
        <v>63</v>
      </c>
      <c r="C16" s="87" t="s">
        <v>64</v>
      </c>
      <c r="D16" s="207" t="s">
        <v>66</v>
      </c>
      <c r="E16" s="128" t="s">
        <v>255</v>
      </c>
      <c r="F16" s="146"/>
      <c r="G16" s="129" t="s">
        <v>224</v>
      </c>
      <c r="H16" s="130" t="s">
        <v>225</v>
      </c>
      <c r="I16" s="131" t="s">
        <v>226</v>
      </c>
      <c r="J16" s="132" t="s">
        <v>228</v>
      </c>
      <c r="K16" s="133" t="s">
        <v>227</v>
      </c>
      <c r="L16" s="36"/>
      <c r="M16" s="93">
        <v>1</v>
      </c>
      <c r="N16" s="56">
        <v>1</v>
      </c>
      <c r="O16" s="56">
        <v>1</v>
      </c>
      <c r="P16" s="56">
        <v>1</v>
      </c>
      <c r="Q16" s="56">
        <v>4</v>
      </c>
      <c r="R16" s="56">
        <v>4</v>
      </c>
      <c r="S16" s="56">
        <f>AVERAGE(M16:R16)</f>
        <v>2</v>
      </c>
      <c r="T16" s="160" t="s">
        <v>289</v>
      </c>
      <c r="U16" s="23"/>
    </row>
    <row r="17" spans="1:21" ht="258.75" customHeight="1" x14ac:dyDescent="0.25">
      <c r="B17" s="193"/>
      <c r="C17" s="87" t="s">
        <v>64</v>
      </c>
      <c r="D17" s="208"/>
      <c r="E17" s="139" t="s">
        <v>284</v>
      </c>
      <c r="F17" s="147"/>
      <c r="G17" s="140" t="s">
        <v>291</v>
      </c>
      <c r="H17" s="141" t="s">
        <v>290</v>
      </c>
      <c r="I17" s="142" t="s">
        <v>292</v>
      </c>
      <c r="J17" s="143">
        <v>1</v>
      </c>
      <c r="K17" s="144" t="s">
        <v>229</v>
      </c>
      <c r="L17" s="36"/>
      <c r="M17" s="93">
        <v>1</v>
      </c>
      <c r="N17" s="56">
        <v>1</v>
      </c>
      <c r="O17" s="56">
        <v>1</v>
      </c>
      <c r="P17" s="56">
        <v>3</v>
      </c>
      <c r="Q17" s="56">
        <v>3</v>
      </c>
      <c r="R17" s="161">
        <v>3</v>
      </c>
      <c r="S17" s="56">
        <f>AVERAGE(M17:R17)</f>
        <v>2</v>
      </c>
      <c r="T17" s="3" t="s">
        <v>305</v>
      </c>
      <c r="U17" s="23"/>
    </row>
    <row r="18" spans="1:21" ht="48.6" customHeight="1" thickBot="1" x14ac:dyDescent="0.3">
      <c r="A18" t="s">
        <v>169</v>
      </c>
      <c r="B18" s="194"/>
      <c r="C18" s="87" t="s">
        <v>64</v>
      </c>
      <c r="D18" s="39" t="s">
        <v>86</v>
      </c>
      <c r="E18" s="134" t="s">
        <v>87</v>
      </c>
      <c r="F18" s="147"/>
      <c r="G18" s="32">
        <v>0</v>
      </c>
      <c r="H18" s="41" t="s">
        <v>28</v>
      </c>
      <c r="I18" s="42" t="s">
        <v>293</v>
      </c>
      <c r="J18" s="43" t="s">
        <v>296</v>
      </c>
      <c r="K18" s="135" t="s">
        <v>294</v>
      </c>
      <c r="L18" s="36"/>
      <c r="M18" s="93">
        <v>4</v>
      </c>
      <c r="N18" s="56">
        <v>4</v>
      </c>
      <c r="O18" s="56">
        <v>4</v>
      </c>
      <c r="P18" s="56">
        <v>4</v>
      </c>
      <c r="Q18" s="56">
        <v>4</v>
      </c>
      <c r="R18" s="161">
        <v>4</v>
      </c>
      <c r="S18" s="56">
        <f>AVERAGE(M18:R18)</f>
        <v>4</v>
      </c>
      <c r="T18" s="3" t="s">
        <v>295</v>
      </c>
      <c r="U18" s="150"/>
    </row>
    <row r="19" spans="1:21" ht="409.5" x14ac:dyDescent="0.25">
      <c r="A19" t="s">
        <v>169</v>
      </c>
      <c r="B19" s="192" t="s">
        <v>92</v>
      </c>
      <c r="C19" s="87" t="s">
        <v>93</v>
      </c>
      <c r="D19" s="162" t="s">
        <v>95</v>
      </c>
      <c r="E19" s="163" t="s">
        <v>96</v>
      </c>
      <c r="F19" s="147"/>
      <c r="G19" s="129" t="s">
        <v>304</v>
      </c>
      <c r="H19" s="130" t="s">
        <v>306</v>
      </c>
      <c r="I19" s="131" t="s">
        <v>303</v>
      </c>
      <c r="J19" s="132" t="s">
        <v>301</v>
      </c>
      <c r="K19" s="133" t="s">
        <v>302</v>
      </c>
      <c r="L19" s="36"/>
      <c r="M19" s="93">
        <v>2</v>
      </c>
      <c r="N19" s="56">
        <v>1</v>
      </c>
      <c r="O19" s="56">
        <v>1</v>
      </c>
      <c r="P19" s="56">
        <v>2</v>
      </c>
      <c r="Q19" s="56">
        <v>1</v>
      </c>
      <c r="R19" s="161">
        <v>1</v>
      </c>
      <c r="S19" s="230">
        <f>AVERAGE(M19:R19)</f>
        <v>1.3333333333333333</v>
      </c>
      <c r="T19" s="160" t="s">
        <v>307</v>
      </c>
      <c r="U19" s="23" t="s">
        <v>308</v>
      </c>
    </row>
    <row r="20" spans="1:21" ht="81.599999999999994" customHeight="1" x14ac:dyDescent="0.25">
      <c r="A20" t="s">
        <v>169</v>
      </c>
      <c r="B20" s="193"/>
      <c r="C20" s="87" t="s">
        <v>93</v>
      </c>
      <c r="D20" s="39" t="s">
        <v>106</v>
      </c>
      <c r="E20" s="134" t="s">
        <v>107</v>
      </c>
      <c r="F20" s="147"/>
      <c r="G20" s="32" t="s">
        <v>28</v>
      </c>
      <c r="H20" s="41" t="s">
        <v>28</v>
      </c>
      <c r="I20" s="42" t="s">
        <v>28</v>
      </c>
      <c r="J20" s="43" t="s">
        <v>28</v>
      </c>
      <c r="K20" s="135" t="s">
        <v>28</v>
      </c>
      <c r="L20" s="36"/>
      <c r="M20" s="93" t="s">
        <v>28</v>
      </c>
      <c r="N20" s="56" t="s">
        <v>28</v>
      </c>
      <c r="O20" s="56" t="s">
        <v>28</v>
      </c>
      <c r="P20" s="56" t="s">
        <v>28</v>
      </c>
      <c r="Q20" s="56" t="s">
        <v>28</v>
      </c>
      <c r="R20" s="56" t="s">
        <v>28</v>
      </c>
      <c r="S20" s="56" t="s">
        <v>28</v>
      </c>
      <c r="T20" s="21" t="s">
        <v>297</v>
      </c>
      <c r="U20" s="30"/>
    </row>
    <row r="21" spans="1:21" ht="65.45" customHeight="1" x14ac:dyDescent="0.25">
      <c r="A21" t="s">
        <v>169</v>
      </c>
      <c r="B21" s="194"/>
      <c r="C21" s="87" t="s">
        <v>93</v>
      </c>
      <c r="D21" s="39" t="s">
        <v>113</v>
      </c>
      <c r="E21" s="134" t="s">
        <v>114</v>
      </c>
      <c r="F21" s="152"/>
      <c r="G21" s="32" t="s">
        <v>236</v>
      </c>
      <c r="H21" s="41" t="s">
        <v>232</v>
      </c>
      <c r="I21" s="42" t="s">
        <v>233</v>
      </c>
      <c r="J21" s="43" t="s">
        <v>234</v>
      </c>
      <c r="K21" s="135" t="s">
        <v>235</v>
      </c>
      <c r="L21" s="36"/>
      <c r="M21" s="93">
        <v>2</v>
      </c>
      <c r="N21" s="56">
        <v>2</v>
      </c>
      <c r="O21" s="56">
        <v>2</v>
      </c>
      <c r="P21" s="56">
        <v>2</v>
      </c>
      <c r="Q21" s="56">
        <v>2</v>
      </c>
      <c r="R21" s="56">
        <v>2</v>
      </c>
      <c r="S21" s="56">
        <f t="shared" ref="S17:S27" si="0">AVERAGE(M21:R21)</f>
        <v>2</v>
      </c>
      <c r="T21" s="21" t="s">
        <v>298</v>
      </c>
      <c r="U21" s="30"/>
    </row>
    <row r="22" spans="1:21" ht="151.15" customHeight="1" x14ac:dyDescent="0.25">
      <c r="A22" t="s">
        <v>169</v>
      </c>
      <c r="B22" s="192" t="s">
        <v>119</v>
      </c>
      <c r="C22" s="87" t="s">
        <v>254</v>
      </c>
      <c r="D22" s="39" t="s">
        <v>121</v>
      </c>
      <c r="E22" s="134" t="s">
        <v>122</v>
      </c>
      <c r="F22" s="147"/>
      <c r="G22" s="32" t="s">
        <v>215</v>
      </c>
      <c r="H22" s="41" t="s">
        <v>214</v>
      </c>
      <c r="I22" s="42" t="s">
        <v>213</v>
      </c>
      <c r="J22" s="43" t="s">
        <v>212</v>
      </c>
      <c r="K22" s="135" t="s">
        <v>211</v>
      </c>
      <c r="L22" s="36"/>
      <c r="M22" s="93">
        <v>5</v>
      </c>
      <c r="N22" s="56">
        <v>5</v>
      </c>
      <c r="O22" s="56">
        <v>5</v>
      </c>
      <c r="P22" s="56">
        <v>5</v>
      </c>
      <c r="Q22" s="56">
        <v>5</v>
      </c>
      <c r="R22" s="56">
        <v>5</v>
      </c>
      <c r="S22" s="56">
        <f t="shared" si="0"/>
        <v>5</v>
      </c>
      <c r="T22" s="21" t="s">
        <v>299</v>
      </c>
      <c r="U22" s="30"/>
    </row>
    <row r="23" spans="1:21" ht="206.25" x14ac:dyDescent="0.25">
      <c r="A23" t="s">
        <v>169</v>
      </c>
      <c r="B23" s="193"/>
      <c r="C23" s="87" t="s">
        <v>254</v>
      </c>
      <c r="D23" s="39" t="s">
        <v>129</v>
      </c>
      <c r="E23" s="134" t="s">
        <v>130</v>
      </c>
      <c r="F23" s="147"/>
      <c r="G23" s="32" t="s">
        <v>217</v>
      </c>
      <c r="H23" s="41" t="s">
        <v>28</v>
      </c>
      <c r="I23" s="42" t="s">
        <v>245</v>
      </c>
      <c r="J23" s="43" t="s">
        <v>28</v>
      </c>
      <c r="K23" s="135" t="s">
        <v>216</v>
      </c>
      <c r="L23" s="36"/>
      <c r="M23" s="93">
        <v>3</v>
      </c>
      <c r="N23" s="56">
        <v>4</v>
      </c>
      <c r="O23" s="56">
        <v>4</v>
      </c>
      <c r="P23" s="56">
        <v>4</v>
      </c>
      <c r="Q23" s="56">
        <v>4</v>
      </c>
      <c r="R23" s="161">
        <v>4</v>
      </c>
      <c r="S23" s="231">
        <f t="shared" si="0"/>
        <v>3.8333333333333335</v>
      </c>
      <c r="T23" s="21" t="s">
        <v>300</v>
      </c>
      <c r="U23" s="126"/>
    </row>
    <row r="24" spans="1:21" ht="99" customHeight="1" x14ac:dyDescent="0.25">
      <c r="A24" t="s">
        <v>169</v>
      </c>
      <c r="B24" s="193"/>
      <c r="C24" s="87" t="s">
        <v>254</v>
      </c>
      <c r="D24" s="39" t="s">
        <v>132</v>
      </c>
      <c r="E24" s="134" t="s">
        <v>133</v>
      </c>
      <c r="F24" s="147"/>
      <c r="G24" s="32" t="s">
        <v>249</v>
      </c>
      <c r="H24" s="41" t="s">
        <v>248</v>
      </c>
      <c r="I24" s="42" t="s">
        <v>247</v>
      </c>
      <c r="J24" s="43" t="s">
        <v>230</v>
      </c>
      <c r="K24" s="135" t="s">
        <v>246</v>
      </c>
      <c r="L24" s="36"/>
      <c r="M24" s="93">
        <v>5</v>
      </c>
      <c r="N24" s="56">
        <v>5</v>
      </c>
      <c r="O24" s="56">
        <v>5</v>
      </c>
      <c r="P24" s="56">
        <v>5</v>
      </c>
      <c r="Q24" s="56">
        <v>5</v>
      </c>
      <c r="R24" s="56">
        <v>5</v>
      </c>
      <c r="S24" s="56">
        <f t="shared" si="0"/>
        <v>5</v>
      </c>
      <c r="T24" s="21" t="s">
        <v>309</v>
      </c>
      <c r="U24" s="30"/>
    </row>
    <row r="25" spans="1:21" ht="300" x14ac:dyDescent="0.25">
      <c r="A25" t="s">
        <v>169</v>
      </c>
      <c r="B25" s="193"/>
      <c r="C25" s="87" t="s">
        <v>254</v>
      </c>
      <c r="D25" s="39" t="s">
        <v>139</v>
      </c>
      <c r="E25" s="134" t="s">
        <v>140</v>
      </c>
      <c r="F25" s="147"/>
      <c r="G25" s="32" t="s">
        <v>223</v>
      </c>
      <c r="H25" s="41" t="s">
        <v>220</v>
      </c>
      <c r="I25" s="42" t="s">
        <v>221</v>
      </c>
      <c r="J25" s="43" t="s">
        <v>219</v>
      </c>
      <c r="K25" s="135" t="s">
        <v>218</v>
      </c>
      <c r="L25" s="36"/>
      <c r="M25" s="93">
        <v>4</v>
      </c>
      <c r="N25" s="56">
        <v>4</v>
      </c>
      <c r="O25" s="56">
        <v>4</v>
      </c>
      <c r="P25" s="56">
        <v>4</v>
      </c>
      <c r="Q25" s="56">
        <v>4</v>
      </c>
      <c r="R25" s="56">
        <v>4</v>
      </c>
      <c r="S25" s="56">
        <f t="shared" si="0"/>
        <v>4</v>
      </c>
      <c r="T25" s="21" t="s">
        <v>310</v>
      </c>
      <c r="U25" s="30"/>
    </row>
    <row r="26" spans="1:21" ht="169.5" thickBot="1" x14ac:dyDescent="0.3">
      <c r="A26" t="s">
        <v>169</v>
      </c>
      <c r="B26" s="193"/>
      <c r="C26" s="87" t="s">
        <v>254</v>
      </c>
      <c r="D26" s="39" t="s">
        <v>145</v>
      </c>
      <c r="E26" s="134" t="s">
        <v>146</v>
      </c>
      <c r="F26" s="147"/>
      <c r="G26" s="32" t="s">
        <v>250</v>
      </c>
      <c r="H26" s="137" t="s">
        <v>28</v>
      </c>
      <c r="I26" s="42" t="s">
        <v>251</v>
      </c>
      <c r="J26" s="138" t="s">
        <v>28</v>
      </c>
      <c r="K26" s="135" t="s">
        <v>222</v>
      </c>
      <c r="L26" s="36"/>
      <c r="M26" s="93">
        <v>3</v>
      </c>
      <c r="N26" s="56">
        <v>3</v>
      </c>
      <c r="O26" s="56">
        <v>3</v>
      </c>
      <c r="P26" s="56">
        <v>3</v>
      </c>
      <c r="Q26" s="56">
        <v>3</v>
      </c>
      <c r="R26" s="56">
        <v>3</v>
      </c>
      <c r="S26" s="56">
        <f t="shared" si="0"/>
        <v>3</v>
      </c>
      <c r="T26" s="21" t="s">
        <v>311</v>
      </c>
      <c r="U26" s="30"/>
    </row>
    <row r="27" spans="1:21" ht="200.25" customHeight="1" thickBot="1" x14ac:dyDescent="0.3">
      <c r="A27" t="s">
        <v>169</v>
      </c>
      <c r="B27" s="194"/>
      <c r="C27" s="87" t="s">
        <v>254</v>
      </c>
      <c r="D27" s="39" t="s">
        <v>150</v>
      </c>
      <c r="E27" s="136" t="s">
        <v>151</v>
      </c>
      <c r="F27" s="147"/>
      <c r="G27" s="32" t="s">
        <v>281</v>
      </c>
      <c r="H27" s="41" t="s">
        <v>28</v>
      </c>
      <c r="I27" s="42" t="s">
        <v>282</v>
      </c>
      <c r="J27" s="43" t="s">
        <v>283</v>
      </c>
      <c r="K27" s="153" t="s">
        <v>253</v>
      </c>
      <c r="M27" s="93">
        <v>4</v>
      </c>
      <c r="N27" s="56">
        <v>4</v>
      </c>
      <c r="O27" s="56">
        <v>4</v>
      </c>
      <c r="P27" s="56">
        <v>4</v>
      </c>
      <c r="Q27" s="56">
        <v>4</v>
      </c>
      <c r="R27" s="56">
        <v>4</v>
      </c>
      <c r="S27" s="56">
        <f t="shared" si="0"/>
        <v>4</v>
      </c>
      <c r="T27" s="21" t="s">
        <v>312</v>
      </c>
      <c r="U27" s="23"/>
    </row>
  </sheetData>
  <mergeCells count="10">
    <mergeCell ref="B22:B27"/>
    <mergeCell ref="B16:B18"/>
    <mergeCell ref="B19:B21"/>
    <mergeCell ref="D16:D17"/>
    <mergeCell ref="B1:S2"/>
    <mergeCell ref="M4:S4"/>
    <mergeCell ref="E4:K4"/>
    <mergeCell ref="B11:S12"/>
    <mergeCell ref="E14:K14"/>
    <mergeCell ref="M14:S14"/>
  </mergeCells>
  <conditionalFormatting sqref="M6:S8">
    <cfRule type="containsText" dxfId="22" priority="10" operator="containsText" text="/">
      <formula>NOT(ISERROR(SEARCH("/",M6)))</formula>
    </cfRule>
    <cfRule type="cellIs" dxfId="21" priority="11" operator="equal">
      <formula>5</formula>
    </cfRule>
    <cfRule type="cellIs" dxfId="20" priority="12" operator="equal">
      <formula>4</formula>
    </cfRule>
    <cfRule type="cellIs" dxfId="19" priority="13" operator="equal">
      <formula>3</formula>
    </cfRule>
    <cfRule type="cellIs" dxfId="18" priority="14" operator="equal">
      <formula>2</formula>
    </cfRule>
    <cfRule type="cellIs" dxfId="17" priority="15" operator="equal">
      <formula>1</formula>
    </cfRule>
  </conditionalFormatting>
  <conditionalFormatting sqref="M16:S27">
    <cfRule type="containsText" dxfId="16" priority="4" operator="containsText" text="/">
      <formula>NOT(ISERROR(SEARCH("/",M16)))</formula>
    </cfRule>
    <cfRule type="cellIs" dxfId="15" priority="5" operator="equal">
      <formula>5</formula>
    </cfRule>
    <cfRule type="cellIs" dxfId="14" priority="6" operator="equal">
      <formula>4</formula>
    </cfRule>
    <cfRule type="cellIs" dxfId="13" priority="7" operator="equal">
      <formula>3</formula>
    </cfRule>
    <cfRule type="cellIs" dxfId="12" priority="8" operator="equal">
      <formula>2</formula>
    </cfRule>
    <cfRule type="cellIs" dxfId="11" priority="9"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2C92-A485-4216-BF66-0132A17A190E}">
  <dimension ref="A1:V34"/>
  <sheetViews>
    <sheetView tabSelected="1" topLeftCell="A5" zoomScale="60" zoomScaleNormal="60" workbookViewId="0">
      <selection activeCell="V32" sqref="V32"/>
    </sheetView>
  </sheetViews>
  <sheetFormatPr baseColWidth="10" defaultRowHeight="15" x14ac:dyDescent="0.25"/>
  <cols>
    <col min="2" max="2" width="29.7109375" customWidth="1"/>
    <col min="3" max="3" width="7.28515625" customWidth="1"/>
    <col min="4" max="4" width="50.140625" customWidth="1"/>
    <col min="6" max="6" width="25" customWidth="1"/>
    <col min="9" max="13" width="14.5703125" customWidth="1"/>
    <col min="15" max="19" width="11.5703125" style="58"/>
    <col min="20" max="20" width="11.42578125" style="58"/>
    <col min="21" max="21" width="17" style="58" customWidth="1"/>
    <col min="22" max="22" width="103.7109375" customWidth="1"/>
  </cols>
  <sheetData>
    <row r="1" spans="1:22" x14ac:dyDescent="0.25">
      <c r="B1" s="209" t="s">
        <v>260</v>
      </c>
      <c r="C1" s="209"/>
      <c r="D1" s="209"/>
      <c r="E1" s="209"/>
      <c r="F1" s="209"/>
      <c r="G1" s="209"/>
      <c r="H1" s="209"/>
      <c r="I1" s="209"/>
      <c r="J1" s="209"/>
      <c r="K1" s="209"/>
      <c r="L1" s="209"/>
      <c r="M1" s="209"/>
      <c r="N1" s="209"/>
      <c r="O1" s="209"/>
      <c r="P1" s="209"/>
      <c r="Q1" s="209"/>
      <c r="R1" s="209"/>
      <c r="S1" s="209"/>
      <c r="T1" s="209"/>
      <c r="U1" s="209"/>
    </row>
    <row r="2" spans="1:22" ht="33" customHeight="1" x14ac:dyDescent="0.25">
      <c r="B2" s="209"/>
      <c r="C2" s="209"/>
      <c r="D2" s="209"/>
      <c r="E2" s="209"/>
      <c r="F2" s="209"/>
      <c r="G2" s="209"/>
      <c r="H2" s="209"/>
      <c r="I2" s="209"/>
      <c r="J2" s="209"/>
      <c r="K2" s="209"/>
      <c r="L2" s="209"/>
      <c r="M2" s="209"/>
      <c r="N2" s="209"/>
      <c r="O2" s="209"/>
      <c r="P2" s="209"/>
      <c r="Q2" s="209"/>
      <c r="R2" s="209"/>
      <c r="S2" s="209"/>
      <c r="T2" s="209"/>
      <c r="U2" s="209"/>
    </row>
    <row r="3" spans="1:22" ht="15.75" thickBot="1" x14ac:dyDescent="0.3"/>
    <row r="4" spans="1:22" ht="28.5" thickBot="1" x14ac:dyDescent="0.3">
      <c r="B4" s="184" t="s">
        <v>61</v>
      </c>
      <c r="C4" s="186" t="s">
        <v>62</v>
      </c>
      <c r="D4" s="188"/>
      <c r="E4" s="188"/>
      <c r="F4" s="188"/>
      <c r="G4" s="187"/>
      <c r="O4" s="219" t="s">
        <v>170</v>
      </c>
      <c r="P4" s="220"/>
      <c r="Q4" s="220"/>
      <c r="R4" s="220"/>
      <c r="S4" s="220"/>
      <c r="T4" s="220"/>
      <c r="U4" s="221"/>
    </row>
    <row r="5" spans="1:22" ht="63.6" customHeight="1" x14ac:dyDescent="0.25">
      <c r="B5" s="185"/>
      <c r="C5" s="34" t="s">
        <v>11</v>
      </c>
      <c r="D5" s="34" t="s">
        <v>12</v>
      </c>
      <c r="E5" s="186" t="s">
        <v>13</v>
      </c>
      <c r="F5" s="187"/>
      <c r="G5" s="35" t="s">
        <v>14</v>
      </c>
      <c r="H5" s="120" t="s">
        <v>15</v>
      </c>
      <c r="I5" s="59" t="s">
        <v>16</v>
      </c>
      <c r="J5" s="60" t="s">
        <v>17</v>
      </c>
      <c r="K5" s="61" t="s">
        <v>18</v>
      </c>
      <c r="L5" s="62" t="s">
        <v>19</v>
      </c>
      <c r="M5" s="63" t="s">
        <v>20</v>
      </c>
      <c r="O5" s="92" t="s">
        <v>159</v>
      </c>
      <c r="P5" s="54" t="s">
        <v>160</v>
      </c>
      <c r="Q5" s="54" t="s">
        <v>161</v>
      </c>
      <c r="R5" s="54" t="s">
        <v>162</v>
      </c>
      <c r="S5" s="54" t="s">
        <v>163</v>
      </c>
      <c r="T5" s="154" t="s">
        <v>264</v>
      </c>
      <c r="U5" s="55" t="s">
        <v>164</v>
      </c>
      <c r="V5" s="91" t="s">
        <v>165</v>
      </c>
    </row>
    <row r="6" spans="1:22" ht="75" x14ac:dyDescent="0.25">
      <c r="A6" t="s">
        <v>169</v>
      </c>
      <c r="B6" s="22" t="s">
        <v>26</v>
      </c>
      <c r="C6" s="39" t="s">
        <v>29</v>
      </c>
      <c r="D6" s="22" t="s">
        <v>30</v>
      </c>
      <c r="E6" s="171" t="s">
        <v>31</v>
      </c>
      <c r="F6" s="86" t="s">
        <v>32</v>
      </c>
      <c r="G6" s="27">
        <v>1</v>
      </c>
      <c r="H6" s="151" t="s">
        <v>239</v>
      </c>
      <c r="I6" s="110" t="s">
        <v>237</v>
      </c>
      <c r="J6" s="41" t="s">
        <v>28</v>
      </c>
      <c r="K6" s="64" t="s">
        <v>28</v>
      </c>
      <c r="L6" s="43" t="s">
        <v>28</v>
      </c>
      <c r="M6" s="114" t="s">
        <v>238</v>
      </c>
      <c r="O6" s="93" t="s">
        <v>28</v>
      </c>
      <c r="P6" s="56" t="s">
        <v>28</v>
      </c>
      <c r="Q6" s="56" t="s">
        <v>28</v>
      </c>
      <c r="R6" s="56" t="s">
        <v>28</v>
      </c>
      <c r="S6" s="56" t="s">
        <v>28</v>
      </c>
      <c r="T6" s="56" t="s">
        <v>28</v>
      </c>
      <c r="U6" s="56" t="s">
        <v>28</v>
      </c>
      <c r="V6" s="224" t="s">
        <v>27</v>
      </c>
    </row>
    <row r="7" spans="1:22" ht="56.25" x14ac:dyDescent="0.25">
      <c r="A7" t="s">
        <v>169</v>
      </c>
      <c r="B7" s="22" t="s">
        <v>26</v>
      </c>
      <c r="C7" s="39" t="s">
        <v>33</v>
      </c>
      <c r="D7" s="22" t="s">
        <v>34</v>
      </c>
      <c r="E7" s="171"/>
      <c r="F7" s="86" t="s">
        <v>32</v>
      </c>
      <c r="G7" s="27">
        <v>1</v>
      </c>
      <c r="H7" s="151" t="s">
        <v>239</v>
      </c>
      <c r="I7" s="110" t="s">
        <v>237</v>
      </c>
      <c r="J7" s="41" t="s">
        <v>28</v>
      </c>
      <c r="K7" s="64" t="s">
        <v>28</v>
      </c>
      <c r="L7" s="43" t="s">
        <v>28</v>
      </c>
      <c r="M7" s="114" t="s">
        <v>238</v>
      </c>
      <c r="O7" s="93" t="s">
        <v>28</v>
      </c>
      <c r="P7" s="56" t="s">
        <v>28</v>
      </c>
      <c r="Q7" s="56" t="s">
        <v>28</v>
      </c>
      <c r="R7" s="56" t="s">
        <v>28</v>
      </c>
      <c r="S7" s="56" t="s">
        <v>28</v>
      </c>
      <c r="T7" s="56" t="s">
        <v>28</v>
      </c>
      <c r="U7" s="56" t="s">
        <v>28</v>
      </c>
      <c r="V7" s="224"/>
    </row>
    <row r="8" spans="1:22" ht="56.25" x14ac:dyDescent="0.25">
      <c r="A8" t="s">
        <v>169</v>
      </c>
      <c r="B8" s="22" t="s">
        <v>35</v>
      </c>
      <c r="C8" s="39" t="s">
        <v>36</v>
      </c>
      <c r="D8" s="22" t="s">
        <v>37</v>
      </c>
      <c r="E8" s="125" t="s">
        <v>31</v>
      </c>
      <c r="F8" s="86" t="s">
        <v>32</v>
      </c>
      <c r="G8" s="27">
        <v>1</v>
      </c>
      <c r="H8" s="151" t="s">
        <v>239</v>
      </c>
      <c r="I8" s="110" t="s">
        <v>237</v>
      </c>
      <c r="J8" s="41" t="s">
        <v>28</v>
      </c>
      <c r="K8" s="64" t="s">
        <v>28</v>
      </c>
      <c r="L8" s="43" t="s">
        <v>28</v>
      </c>
      <c r="M8" s="114" t="s">
        <v>238</v>
      </c>
      <c r="O8" s="93" t="s">
        <v>28</v>
      </c>
      <c r="P8" s="56" t="s">
        <v>28</v>
      </c>
      <c r="Q8" s="56" t="s">
        <v>28</v>
      </c>
      <c r="R8" s="56" t="s">
        <v>28</v>
      </c>
      <c r="S8" s="56" t="s">
        <v>28</v>
      </c>
      <c r="T8" s="56" t="s">
        <v>28</v>
      </c>
      <c r="U8" s="56" t="s">
        <v>28</v>
      </c>
      <c r="V8" s="224"/>
    </row>
    <row r="9" spans="1:22" ht="56.25" x14ac:dyDescent="0.25">
      <c r="A9" t="s">
        <v>169</v>
      </c>
      <c r="B9" s="29" t="s">
        <v>42</v>
      </c>
      <c r="C9" s="39" t="s">
        <v>43</v>
      </c>
      <c r="D9" s="22" t="s">
        <v>44</v>
      </c>
      <c r="E9" s="125" t="s">
        <v>31</v>
      </c>
      <c r="F9" s="85" t="s">
        <v>45</v>
      </c>
      <c r="G9" s="27">
        <v>2</v>
      </c>
      <c r="H9" s="151" t="s">
        <v>239</v>
      </c>
      <c r="I9" s="110" t="s">
        <v>237</v>
      </c>
      <c r="J9" s="41" t="s">
        <v>28</v>
      </c>
      <c r="K9" s="64" t="s">
        <v>28</v>
      </c>
      <c r="L9" s="43" t="s">
        <v>28</v>
      </c>
      <c r="M9" s="114" t="s">
        <v>238</v>
      </c>
      <c r="O9" s="93" t="s">
        <v>28</v>
      </c>
      <c r="P9" s="56" t="s">
        <v>28</v>
      </c>
      <c r="Q9" s="56" t="s">
        <v>28</v>
      </c>
      <c r="R9" s="56" t="s">
        <v>28</v>
      </c>
      <c r="S9" s="56" t="s">
        <v>28</v>
      </c>
      <c r="T9" s="56" t="s">
        <v>28</v>
      </c>
      <c r="U9" s="56" t="s">
        <v>28</v>
      </c>
      <c r="V9" s="157" t="s">
        <v>265</v>
      </c>
    </row>
    <row r="10" spans="1:22" ht="60" x14ac:dyDescent="0.25">
      <c r="A10" t="s">
        <v>169</v>
      </c>
      <c r="B10" s="29" t="s">
        <v>50</v>
      </c>
      <c r="C10" s="39" t="s">
        <v>51</v>
      </c>
      <c r="D10" s="22" t="s">
        <v>52</v>
      </c>
      <c r="E10" s="125" t="s">
        <v>31</v>
      </c>
      <c r="F10" s="85" t="s">
        <v>53</v>
      </c>
      <c r="G10" s="27">
        <v>2</v>
      </c>
      <c r="H10" s="31"/>
      <c r="I10" s="110" t="s">
        <v>237</v>
      </c>
      <c r="J10" s="41" t="s">
        <v>28</v>
      </c>
      <c r="K10" s="64" t="s">
        <v>28</v>
      </c>
      <c r="L10" s="43" t="s">
        <v>28</v>
      </c>
      <c r="M10" s="114" t="s">
        <v>238</v>
      </c>
      <c r="O10" s="93" t="s">
        <v>28</v>
      </c>
      <c r="P10" s="56" t="s">
        <v>28</v>
      </c>
      <c r="Q10" s="56" t="s">
        <v>28</v>
      </c>
      <c r="R10" s="56" t="s">
        <v>28</v>
      </c>
      <c r="S10" s="56" t="s">
        <v>28</v>
      </c>
      <c r="T10" s="56" t="s">
        <v>28</v>
      </c>
      <c r="U10" s="56" t="s">
        <v>28</v>
      </c>
      <c r="V10" s="145" t="s">
        <v>252</v>
      </c>
    </row>
    <row r="14" spans="1:22" x14ac:dyDescent="0.25">
      <c r="B14" s="209" t="s">
        <v>261</v>
      </c>
      <c r="C14" s="209"/>
      <c r="D14" s="209"/>
      <c r="E14" s="209"/>
      <c r="F14" s="209"/>
      <c r="G14" s="209"/>
      <c r="H14" s="209"/>
      <c r="I14" s="209"/>
      <c r="J14" s="209"/>
      <c r="K14" s="209"/>
      <c r="L14" s="209"/>
      <c r="M14" s="209"/>
      <c r="N14" s="209"/>
      <c r="O14" s="209"/>
      <c r="P14" s="209"/>
      <c r="Q14" s="209"/>
      <c r="R14" s="209"/>
      <c r="S14" s="209"/>
      <c r="T14" s="209"/>
      <c r="U14" s="209"/>
    </row>
    <row r="15" spans="1:22" ht="26.45" customHeight="1" x14ac:dyDescent="0.25">
      <c r="B15" s="209"/>
      <c r="C15" s="209"/>
      <c r="D15" s="209"/>
      <c r="E15" s="209"/>
      <c r="F15" s="209"/>
      <c r="G15" s="209"/>
      <c r="H15" s="209"/>
      <c r="I15" s="209"/>
      <c r="J15" s="209"/>
      <c r="K15" s="209"/>
      <c r="L15" s="209"/>
      <c r="M15" s="209"/>
      <c r="N15" s="209"/>
      <c r="O15" s="209"/>
      <c r="P15" s="209"/>
      <c r="Q15" s="209"/>
      <c r="R15" s="209"/>
      <c r="S15" s="209"/>
      <c r="T15" s="209"/>
      <c r="U15" s="209"/>
    </row>
    <row r="16" spans="1:22" ht="15.75" thickBot="1" x14ac:dyDescent="0.3"/>
    <row r="17" spans="1:22" ht="28.5" thickBot="1" x14ac:dyDescent="0.3">
      <c r="B17" s="184" t="s">
        <v>61</v>
      </c>
      <c r="C17" s="186" t="s">
        <v>62</v>
      </c>
      <c r="D17" s="188"/>
      <c r="E17" s="188"/>
      <c r="F17" s="188"/>
      <c r="G17" s="187"/>
      <c r="O17" s="219" t="s">
        <v>170</v>
      </c>
      <c r="P17" s="220"/>
      <c r="Q17" s="220"/>
      <c r="R17" s="220"/>
      <c r="S17" s="220"/>
      <c r="T17" s="220"/>
      <c r="U17" s="221"/>
    </row>
    <row r="18" spans="1:22" ht="63" x14ac:dyDescent="0.25">
      <c r="B18" s="185"/>
      <c r="C18" s="34" t="s">
        <v>11</v>
      </c>
      <c r="D18" s="34" t="s">
        <v>12</v>
      </c>
      <c r="E18" s="186" t="s">
        <v>13</v>
      </c>
      <c r="F18" s="187"/>
      <c r="G18" s="35" t="s">
        <v>14</v>
      </c>
      <c r="H18" s="120" t="s">
        <v>15</v>
      </c>
      <c r="I18" s="59" t="s">
        <v>16</v>
      </c>
      <c r="J18" s="60" t="s">
        <v>17</v>
      </c>
      <c r="K18" s="61" t="s">
        <v>18</v>
      </c>
      <c r="L18" s="62" t="s">
        <v>19</v>
      </c>
      <c r="M18" s="63" t="s">
        <v>20</v>
      </c>
      <c r="O18" s="92" t="s">
        <v>159</v>
      </c>
      <c r="P18" s="54" t="s">
        <v>160</v>
      </c>
      <c r="Q18" s="54" t="s">
        <v>161</v>
      </c>
      <c r="R18" s="54" t="s">
        <v>162</v>
      </c>
      <c r="S18" s="54" t="s">
        <v>163</v>
      </c>
      <c r="T18" s="54" t="s">
        <v>264</v>
      </c>
      <c r="U18" s="55" t="s">
        <v>263</v>
      </c>
      <c r="V18" s="90" t="s">
        <v>165</v>
      </c>
    </row>
    <row r="19" spans="1:22" ht="63.6" customHeight="1" x14ac:dyDescent="0.25">
      <c r="A19" t="s">
        <v>169</v>
      </c>
      <c r="B19" s="22" t="s">
        <v>69</v>
      </c>
      <c r="C19" s="175" t="s">
        <v>70</v>
      </c>
      <c r="D19" s="176" t="s">
        <v>71</v>
      </c>
      <c r="E19" s="177" t="s">
        <v>31</v>
      </c>
      <c r="F19" s="86" t="s">
        <v>72</v>
      </c>
      <c r="G19" s="166">
        <v>1</v>
      </c>
      <c r="H19" s="121"/>
      <c r="I19" s="110">
        <v>0</v>
      </c>
      <c r="J19" s="111">
        <v>1</v>
      </c>
      <c r="K19" s="122">
        <v>2</v>
      </c>
      <c r="L19" s="113">
        <v>3</v>
      </c>
      <c r="M19" s="114">
        <v>4</v>
      </c>
      <c r="O19" s="226">
        <v>4</v>
      </c>
      <c r="P19" s="222">
        <v>4</v>
      </c>
      <c r="Q19" s="222">
        <v>5</v>
      </c>
      <c r="R19" s="222">
        <v>5</v>
      </c>
      <c r="S19" s="222">
        <v>5</v>
      </c>
      <c r="T19" s="222">
        <v>5</v>
      </c>
      <c r="U19" s="228">
        <f>AVERAGE(O19:T20)</f>
        <v>4.666666666666667</v>
      </c>
      <c r="V19" s="225" t="s">
        <v>266</v>
      </c>
    </row>
    <row r="20" spans="1:22" ht="37.5" x14ac:dyDescent="0.25">
      <c r="A20" t="s">
        <v>169</v>
      </c>
      <c r="B20" s="22" t="s">
        <v>73</v>
      </c>
      <c r="C20" s="175"/>
      <c r="D20" s="176"/>
      <c r="E20" s="178"/>
      <c r="F20" s="86" t="s">
        <v>72</v>
      </c>
      <c r="G20" s="167"/>
      <c r="H20" s="121"/>
      <c r="I20" s="110" t="s">
        <v>176</v>
      </c>
      <c r="J20" s="111" t="s">
        <v>28</v>
      </c>
      <c r="K20" s="112" t="s">
        <v>28</v>
      </c>
      <c r="L20" s="113" t="s">
        <v>28</v>
      </c>
      <c r="M20" s="114" t="s">
        <v>177</v>
      </c>
      <c r="O20" s="227"/>
      <c r="P20" s="223"/>
      <c r="Q20" s="223"/>
      <c r="R20" s="223"/>
      <c r="S20" s="223"/>
      <c r="T20" s="223"/>
      <c r="U20" s="229"/>
      <c r="V20" s="225"/>
    </row>
    <row r="21" spans="1:22" ht="56.25" x14ac:dyDescent="0.25">
      <c r="A21" t="s">
        <v>169</v>
      </c>
      <c r="B21" s="22" t="s">
        <v>74</v>
      </c>
      <c r="C21" s="39" t="s">
        <v>75</v>
      </c>
      <c r="D21" s="25" t="s">
        <v>76</v>
      </c>
      <c r="E21" s="26" t="s">
        <v>31</v>
      </c>
      <c r="F21" s="86" t="s">
        <v>77</v>
      </c>
      <c r="G21" s="37">
        <v>1</v>
      </c>
      <c r="H21" s="31"/>
      <c r="I21" s="115" t="s">
        <v>178</v>
      </c>
      <c r="J21" s="116" t="s">
        <v>179</v>
      </c>
      <c r="K21" s="117" t="s">
        <v>180</v>
      </c>
      <c r="L21" s="118" t="s">
        <v>181</v>
      </c>
      <c r="M21" s="119">
        <v>1</v>
      </c>
      <c r="O21" s="123">
        <v>3</v>
      </c>
      <c r="P21" s="89">
        <v>3</v>
      </c>
      <c r="Q21" s="89">
        <v>5</v>
      </c>
      <c r="R21" s="89">
        <v>5</v>
      </c>
      <c r="S21" s="89">
        <v>5</v>
      </c>
      <c r="T21" s="155">
        <v>4</v>
      </c>
      <c r="U21" s="124">
        <f>AVERAGE(O21:T21)</f>
        <v>4.166666666666667</v>
      </c>
      <c r="V21" t="s">
        <v>267</v>
      </c>
    </row>
    <row r="22" spans="1:22" ht="56.25" x14ac:dyDescent="0.25">
      <c r="A22" t="s">
        <v>169</v>
      </c>
      <c r="B22" s="22" t="s">
        <v>78</v>
      </c>
      <c r="C22" s="39" t="s">
        <v>79</v>
      </c>
      <c r="D22" s="25" t="s">
        <v>80</v>
      </c>
      <c r="E22" s="26" t="s">
        <v>31</v>
      </c>
      <c r="F22" s="86" t="s">
        <v>81</v>
      </c>
      <c r="G22" s="37">
        <v>1</v>
      </c>
      <c r="H22" s="31"/>
      <c r="I22" s="115" t="s">
        <v>178</v>
      </c>
      <c r="J22" s="116" t="s">
        <v>179</v>
      </c>
      <c r="K22" s="117" t="s">
        <v>180</v>
      </c>
      <c r="L22" s="118" t="s">
        <v>181</v>
      </c>
      <c r="M22" s="119" t="s">
        <v>182</v>
      </c>
      <c r="O22" s="123">
        <v>5</v>
      </c>
      <c r="P22" s="89">
        <v>5</v>
      </c>
      <c r="Q22" s="89">
        <v>2</v>
      </c>
      <c r="R22" s="89">
        <v>2</v>
      </c>
      <c r="S22" s="89">
        <v>2</v>
      </c>
      <c r="T22" s="155">
        <v>5</v>
      </c>
      <c r="U22" s="124">
        <f t="shared" ref="U22" si="0">AVERAGE(O22:T22)</f>
        <v>3.5</v>
      </c>
      <c r="V22" t="s">
        <v>280</v>
      </c>
    </row>
    <row r="23" spans="1:22" ht="89.25" x14ac:dyDescent="0.25">
      <c r="A23" t="s">
        <v>169</v>
      </c>
      <c r="B23" s="22" t="s">
        <v>82</v>
      </c>
      <c r="C23" s="39" t="s">
        <v>83</v>
      </c>
      <c r="D23" s="44" t="s">
        <v>84</v>
      </c>
      <c r="E23" s="26" t="s">
        <v>31</v>
      </c>
      <c r="F23" s="85" t="s">
        <v>72</v>
      </c>
      <c r="G23" s="37">
        <v>1</v>
      </c>
      <c r="H23" s="31"/>
      <c r="I23" s="110" t="s">
        <v>183</v>
      </c>
      <c r="J23" s="111" t="s">
        <v>184</v>
      </c>
      <c r="K23" s="112" t="s">
        <v>185</v>
      </c>
      <c r="L23" s="113" t="s">
        <v>186</v>
      </c>
      <c r="M23" s="114" t="s">
        <v>187</v>
      </c>
      <c r="O23" s="123">
        <v>2</v>
      </c>
      <c r="P23" s="89">
        <v>2</v>
      </c>
      <c r="Q23" s="89">
        <v>4</v>
      </c>
      <c r="R23" s="89">
        <v>4</v>
      </c>
      <c r="S23" s="89">
        <v>4</v>
      </c>
      <c r="T23" s="155">
        <v>4</v>
      </c>
      <c r="U23" s="124">
        <f>AVERAGE(O23:T23)</f>
        <v>3.3333333333333335</v>
      </c>
      <c r="V23" t="s">
        <v>268</v>
      </c>
    </row>
    <row r="24" spans="1:22" ht="112.5" x14ac:dyDescent="0.25">
      <c r="A24" t="s">
        <v>169</v>
      </c>
      <c r="B24" s="22" t="s">
        <v>89</v>
      </c>
      <c r="C24" s="24" t="s">
        <v>90</v>
      </c>
      <c r="D24" s="46" t="s">
        <v>91</v>
      </c>
      <c r="E24" s="26" t="s">
        <v>31</v>
      </c>
      <c r="F24" s="85" t="s">
        <v>45</v>
      </c>
      <c r="G24" s="37">
        <v>3</v>
      </c>
      <c r="H24" s="31"/>
      <c r="I24" s="100" t="s">
        <v>188</v>
      </c>
      <c r="J24" s="101" t="s">
        <v>28</v>
      </c>
      <c r="K24" s="102" t="s">
        <v>262</v>
      </c>
      <c r="L24" s="103" t="s">
        <v>28</v>
      </c>
      <c r="M24" s="104" t="s">
        <v>189</v>
      </c>
      <c r="O24" s="123" t="s">
        <v>172</v>
      </c>
      <c r="P24" s="89" t="s">
        <v>172</v>
      </c>
      <c r="Q24" s="89">
        <v>3</v>
      </c>
      <c r="R24" s="89">
        <v>4</v>
      </c>
      <c r="S24" s="89">
        <v>4</v>
      </c>
      <c r="T24" s="155">
        <v>4</v>
      </c>
      <c r="U24" s="124">
        <f>AVERAGE(O24:T24)</f>
        <v>3.75</v>
      </c>
      <c r="V24" t="s">
        <v>269</v>
      </c>
    </row>
    <row r="25" spans="1:22" ht="76.5" x14ac:dyDescent="0.25">
      <c r="A25" t="s">
        <v>169</v>
      </c>
      <c r="B25" s="22" t="s">
        <v>98</v>
      </c>
      <c r="C25" s="24" t="s">
        <v>99</v>
      </c>
      <c r="D25" s="46" t="s">
        <v>100</v>
      </c>
      <c r="E25" s="26" t="s">
        <v>31</v>
      </c>
      <c r="F25" s="85" t="s">
        <v>101</v>
      </c>
      <c r="G25" s="37">
        <v>1</v>
      </c>
      <c r="H25" s="31"/>
      <c r="I25" s="100" t="s">
        <v>190</v>
      </c>
      <c r="J25" s="101" t="s">
        <v>191</v>
      </c>
      <c r="K25" s="102" t="s">
        <v>192</v>
      </c>
      <c r="L25" s="103" t="s">
        <v>193</v>
      </c>
      <c r="M25" s="104" t="s">
        <v>194</v>
      </c>
      <c r="O25" s="123">
        <v>1</v>
      </c>
      <c r="P25" s="89">
        <v>1</v>
      </c>
      <c r="Q25" s="89">
        <v>2</v>
      </c>
      <c r="R25" s="89">
        <v>2</v>
      </c>
      <c r="S25" s="89">
        <v>3</v>
      </c>
      <c r="T25" s="155">
        <v>3</v>
      </c>
      <c r="U25" s="124">
        <f>AVERAGE(O25:T25)</f>
        <v>2</v>
      </c>
      <c r="V25" s="158" t="s">
        <v>270</v>
      </c>
    </row>
    <row r="26" spans="1:22" ht="112.5" x14ac:dyDescent="0.25">
      <c r="A26" t="s">
        <v>169</v>
      </c>
      <c r="B26" s="22" t="s">
        <v>102</v>
      </c>
      <c r="C26" s="24" t="s">
        <v>103</v>
      </c>
      <c r="D26" s="46" t="s">
        <v>104</v>
      </c>
      <c r="E26" s="26" t="s">
        <v>31</v>
      </c>
      <c r="F26" s="85" t="s">
        <v>105</v>
      </c>
      <c r="G26" s="37">
        <v>1</v>
      </c>
      <c r="H26" s="31"/>
      <c r="I26" s="100" t="s">
        <v>28</v>
      </c>
      <c r="J26" s="101" t="s">
        <v>28</v>
      </c>
      <c r="K26" s="102" t="s">
        <v>28</v>
      </c>
      <c r="L26" s="103" t="s">
        <v>28</v>
      </c>
      <c r="M26" s="104" t="s">
        <v>28</v>
      </c>
      <c r="O26" s="123" t="s">
        <v>173</v>
      </c>
      <c r="P26" s="89" t="s">
        <v>173</v>
      </c>
      <c r="Q26" s="89">
        <v>2</v>
      </c>
      <c r="R26" s="89">
        <v>2</v>
      </c>
      <c r="S26" s="89">
        <v>4</v>
      </c>
      <c r="T26" s="155">
        <v>4</v>
      </c>
      <c r="U26" s="124">
        <f>AVERAGE(O26:T26)</f>
        <v>3</v>
      </c>
      <c r="V26" t="s">
        <v>271</v>
      </c>
    </row>
    <row r="27" spans="1:22" ht="63.75" x14ac:dyDescent="0.25">
      <c r="A27" t="s">
        <v>169</v>
      </c>
      <c r="B27" s="22" t="s">
        <v>109</v>
      </c>
      <c r="C27" s="47" t="s">
        <v>110</v>
      </c>
      <c r="D27" s="25" t="s">
        <v>111</v>
      </c>
      <c r="E27" s="26" t="s">
        <v>31</v>
      </c>
      <c r="F27" s="85" t="s">
        <v>112</v>
      </c>
      <c r="G27" s="37">
        <v>2</v>
      </c>
      <c r="H27" s="31"/>
      <c r="I27" s="100" t="s">
        <v>195</v>
      </c>
      <c r="J27" s="101" t="s">
        <v>196</v>
      </c>
      <c r="K27" s="102" t="s">
        <v>197</v>
      </c>
      <c r="L27" s="103" t="s">
        <v>198</v>
      </c>
      <c r="M27" s="104"/>
      <c r="O27" s="123">
        <v>1</v>
      </c>
      <c r="P27" s="89">
        <v>1</v>
      </c>
      <c r="Q27" s="89">
        <v>1</v>
      </c>
      <c r="R27" s="89">
        <v>1</v>
      </c>
      <c r="S27" s="89">
        <v>1</v>
      </c>
      <c r="T27" s="155">
        <v>1</v>
      </c>
      <c r="U27" s="124">
        <f t="shared" ref="U27:U29" si="1">AVERAGE(O27:T27)</f>
        <v>1</v>
      </c>
      <c r="V27" t="s">
        <v>272</v>
      </c>
    </row>
    <row r="28" spans="1:22" ht="51" x14ac:dyDescent="0.25">
      <c r="A28" t="s">
        <v>169</v>
      </c>
      <c r="B28" s="22" t="s">
        <v>116</v>
      </c>
      <c r="C28" s="39" t="s">
        <v>117</v>
      </c>
      <c r="D28" s="25" t="s">
        <v>118</v>
      </c>
      <c r="E28" s="26" t="s">
        <v>31</v>
      </c>
      <c r="F28" s="85" t="s">
        <v>105</v>
      </c>
      <c r="G28" s="37">
        <v>1</v>
      </c>
      <c r="H28" s="31"/>
      <c r="I28" s="100" t="s">
        <v>199</v>
      </c>
      <c r="J28" s="101"/>
      <c r="K28" s="102" t="s">
        <v>200</v>
      </c>
      <c r="L28" s="103"/>
      <c r="M28" s="104" t="s">
        <v>201</v>
      </c>
      <c r="O28" s="123">
        <v>3</v>
      </c>
      <c r="P28" s="89">
        <v>3</v>
      </c>
      <c r="Q28" s="89">
        <v>4</v>
      </c>
      <c r="R28" s="89">
        <v>4</v>
      </c>
      <c r="S28" s="89">
        <v>4</v>
      </c>
      <c r="T28" s="155">
        <v>4</v>
      </c>
      <c r="U28" s="124">
        <f t="shared" si="1"/>
        <v>3.6666666666666665</v>
      </c>
      <c r="V28" t="s">
        <v>273</v>
      </c>
    </row>
    <row r="29" spans="1:22" ht="76.5" x14ac:dyDescent="0.25">
      <c r="A29" t="s">
        <v>169</v>
      </c>
      <c r="B29" s="50" t="s">
        <v>124</v>
      </c>
      <c r="C29" s="39" t="s">
        <v>125</v>
      </c>
      <c r="D29" s="25" t="s">
        <v>126</v>
      </c>
      <c r="E29" s="51" t="s">
        <v>31</v>
      </c>
      <c r="F29" s="86" t="s">
        <v>127</v>
      </c>
      <c r="G29" s="49">
        <v>2</v>
      </c>
      <c r="H29" s="31"/>
      <c r="I29" s="105" t="s">
        <v>202</v>
      </c>
      <c r="J29" s="106" t="s">
        <v>203</v>
      </c>
      <c r="K29" s="107" t="s">
        <v>204</v>
      </c>
      <c r="L29" s="108" t="s">
        <v>205</v>
      </c>
      <c r="M29" s="109" t="s">
        <v>206</v>
      </c>
      <c r="O29" s="123">
        <v>2</v>
      </c>
      <c r="P29" s="89">
        <v>2</v>
      </c>
      <c r="Q29" s="89">
        <v>4</v>
      </c>
      <c r="R29" s="89">
        <v>4</v>
      </c>
      <c r="S29" s="89">
        <v>3</v>
      </c>
      <c r="T29" s="155">
        <v>4</v>
      </c>
      <c r="U29" s="124">
        <f t="shared" si="1"/>
        <v>3.1666666666666665</v>
      </c>
      <c r="V29" t="s">
        <v>274</v>
      </c>
    </row>
    <row r="30" spans="1:22" ht="56.25" x14ac:dyDescent="0.25">
      <c r="A30" t="s">
        <v>169</v>
      </c>
      <c r="B30" s="22" t="s">
        <v>134</v>
      </c>
      <c r="C30" s="39" t="s">
        <v>135</v>
      </c>
      <c r="D30" s="25" t="s">
        <v>136</v>
      </c>
      <c r="E30" s="26" t="s">
        <v>31</v>
      </c>
      <c r="F30" s="85" t="s">
        <v>137</v>
      </c>
      <c r="G30" s="37">
        <v>3</v>
      </c>
      <c r="H30" s="31"/>
      <c r="I30" s="110" t="s">
        <v>176</v>
      </c>
      <c r="J30" s="111" t="s">
        <v>28</v>
      </c>
      <c r="K30" s="112"/>
      <c r="L30" s="113" t="s">
        <v>28</v>
      </c>
      <c r="M30" s="114" t="s">
        <v>177</v>
      </c>
      <c r="O30" s="123">
        <v>1</v>
      </c>
      <c r="P30" s="89">
        <v>1</v>
      </c>
      <c r="Q30" s="89">
        <v>1</v>
      </c>
      <c r="R30" s="89">
        <v>5</v>
      </c>
      <c r="S30" s="89">
        <v>5</v>
      </c>
      <c r="T30" s="155">
        <v>5</v>
      </c>
      <c r="U30" s="124">
        <f>AVERAGE(O30:T30)</f>
        <v>3</v>
      </c>
      <c r="V30" t="s">
        <v>275</v>
      </c>
    </row>
    <row r="31" spans="1:22" ht="75" x14ac:dyDescent="0.25">
      <c r="A31" t="s">
        <v>169</v>
      </c>
      <c r="B31" s="22" t="s">
        <v>141</v>
      </c>
      <c r="C31" s="24" t="s">
        <v>142</v>
      </c>
      <c r="D31" s="46" t="s">
        <v>143</v>
      </c>
      <c r="E31" s="26" t="s">
        <v>31</v>
      </c>
      <c r="F31" s="86" t="s">
        <v>127</v>
      </c>
      <c r="G31" s="37">
        <v>1</v>
      </c>
      <c r="H31" s="31"/>
      <c r="I31" s="115" t="s">
        <v>178</v>
      </c>
      <c r="J31" s="116" t="s">
        <v>179</v>
      </c>
      <c r="K31" s="117" t="s">
        <v>180</v>
      </c>
      <c r="L31" s="118" t="s">
        <v>181</v>
      </c>
      <c r="M31" s="119">
        <v>1</v>
      </c>
      <c r="O31" s="123">
        <v>3</v>
      </c>
      <c r="P31" s="89">
        <v>3</v>
      </c>
      <c r="Q31" s="89">
        <v>4</v>
      </c>
      <c r="R31" s="89">
        <v>4</v>
      </c>
      <c r="S31" s="89">
        <v>4</v>
      </c>
      <c r="T31" s="155">
        <v>4</v>
      </c>
      <c r="U31" s="159">
        <f t="shared" ref="U31:U34" si="2">AVERAGE(O31:T31)</f>
        <v>3.6666666666666665</v>
      </c>
      <c r="V31" t="s">
        <v>276</v>
      </c>
    </row>
    <row r="32" spans="1:22" ht="56.25" x14ac:dyDescent="0.25">
      <c r="A32" t="s">
        <v>169</v>
      </c>
      <c r="B32" s="22" t="s">
        <v>141</v>
      </c>
      <c r="C32" s="39" t="s">
        <v>147</v>
      </c>
      <c r="D32" s="25" t="s">
        <v>148</v>
      </c>
      <c r="E32" s="26" t="s">
        <v>31</v>
      </c>
      <c r="F32" s="86" t="s">
        <v>127</v>
      </c>
      <c r="G32" s="37">
        <v>1</v>
      </c>
      <c r="H32" s="31"/>
      <c r="I32" s="115" t="s">
        <v>178</v>
      </c>
      <c r="J32" s="116" t="s">
        <v>179</v>
      </c>
      <c r="K32" s="117" t="s">
        <v>180</v>
      </c>
      <c r="L32" s="118" t="s">
        <v>181</v>
      </c>
      <c r="M32" s="119">
        <v>1</v>
      </c>
      <c r="O32" s="123">
        <v>3</v>
      </c>
      <c r="P32" s="89">
        <v>3</v>
      </c>
      <c r="Q32" s="89">
        <v>4</v>
      </c>
      <c r="R32" s="89">
        <v>4</v>
      </c>
      <c r="S32" s="89">
        <v>4</v>
      </c>
      <c r="T32" s="155">
        <v>4</v>
      </c>
      <c r="U32" s="159">
        <f t="shared" si="2"/>
        <v>3.6666666666666665</v>
      </c>
      <c r="V32" t="s">
        <v>277</v>
      </c>
    </row>
    <row r="33" spans="1:22" ht="37.5" x14ac:dyDescent="0.25">
      <c r="A33" t="s">
        <v>169</v>
      </c>
      <c r="B33" s="22" t="s">
        <v>152</v>
      </c>
      <c r="C33" s="24" t="s">
        <v>153</v>
      </c>
      <c r="D33" s="46" t="s">
        <v>154</v>
      </c>
      <c r="E33" s="26" t="s">
        <v>31</v>
      </c>
      <c r="F33" s="86" t="s">
        <v>155</v>
      </c>
      <c r="G33" s="37">
        <v>2</v>
      </c>
      <c r="H33" s="31"/>
      <c r="I33" s="110" t="s">
        <v>176</v>
      </c>
      <c r="J33" s="111" t="s">
        <v>28</v>
      </c>
      <c r="K33" s="112"/>
      <c r="L33" s="113" t="s">
        <v>28</v>
      </c>
      <c r="M33" s="114" t="s">
        <v>177</v>
      </c>
      <c r="O33" s="123">
        <v>1</v>
      </c>
      <c r="P33" s="89">
        <v>1</v>
      </c>
      <c r="Q33" s="89">
        <v>3</v>
      </c>
      <c r="R33" s="89">
        <v>3</v>
      </c>
      <c r="S33" s="89">
        <v>3</v>
      </c>
      <c r="T33" s="155">
        <v>3</v>
      </c>
      <c r="U33" s="124">
        <f t="shared" si="2"/>
        <v>2.3333333333333335</v>
      </c>
      <c r="V33" t="s">
        <v>278</v>
      </c>
    </row>
    <row r="34" spans="1:22" ht="94.5" thickBot="1" x14ac:dyDescent="0.3">
      <c r="A34" t="s">
        <v>169</v>
      </c>
      <c r="B34" s="22" t="s">
        <v>156</v>
      </c>
      <c r="C34" s="24" t="s">
        <v>157</v>
      </c>
      <c r="D34" s="46" t="s">
        <v>158</v>
      </c>
      <c r="E34" s="26" t="s">
        <v>31</v>
      </c>
      <c r="F34" s="87" t="s">
        <v>155</v>
      </c>
      <c r="G34" s="37">
        <v>3</v>
      </c>
      <c r="H34" s="31"/>
      <c r="I34" s="100" t="s">
        <v>176</v>
      </c>
      <c r="J34" s="101" t="s">
        <v>28</v>
      </c>
      <c r="K34" s="102" t="s">
        <v>207</v>
      </c>
      <c r="L34" s="103" t="s">
        <v>28</v>
      </c>
      <c r="M34" s="104" t="s">
        <v>208</v>
      </c>
      <c r="O34" s="94" t="s">
        <v>171</v>
      </c>
      <c r="P34" s="95" t="s">
        <v>171</v>
      </c>
      <c r="Q34" s="95">
        <v>1</v>
      </c>
      <c r="R34" s="95">
        <v>1</v>
      </c>
      <c r="S34" s="95">
        <v>1</v>
      </c>
      <c r="T34" s="156">
        <v>1</v>
      </c>
      <c r="U34" s="124">
        <f t="shared" si="2"/>
        <v>1</v>
      </c>
      <c r="V34" t="s">
        <v>279</v>
      </c>
    </row>
  </sheetData>
  <mergeCells count="24">
    <mergeCell ref="V6:V8"/>
    <mergeCell ref="E19:E20"/>
    <mergeCell ref="G19:G20"/>
    <mergeCell ref="B1:U2"/>
    <mergeCell ref="B4:B5"/>
    <mergeCell ref="C4:G4"/>
    <mergeCell ref="O4:U4"/>
    <mergeCell ref="E5:F5"/>
    <mergeCell ref="V19:V20"/>
    <mergeCell ref="E6:E7"/>
    <mergeCell ref="O19:O20"/>
    <mergeCell ref="P19:P20"/>
    <mergeCell ref="Q19:Q20"/>
    <mergeCell ref="R19:R20"/>
    <mergeCell ref="S19:S20"/>
    <mergeCell ref="U19:U20"/>
    <mergeCell ref="C19:C20"/>
    <mergeCell ref="D19:D20"/>
    <mergeCell ref="B14:U15"/>
    <mergeCell ref="B17:B18"/>
    <mergeCell ref="C17:G17"/>
    <mergeCell ref="O17:U17"/>
    <mergeCell ref="E18:F18"/>
    <mergeCell ref="T19:T20"/>
  </mergeCells>
  <phoneticPr fontId="36" type="noConversion"/>
  <conditionalFormatting sqref="O19:T19 O21:T34">
    <cfRule type="cellIs" dxfId="10" priority="7" operator="equal">
      <formula>5</formula>
    </cfRule>
    <cfRule type="cellIs" dxfId="9" priority="8" operator="equal">
      <formula>4</formula>
    </cfRule>
    <cfRule type="cellIs" dxfId="8" priority="9" operator="equal">
      <formula>3</formula>
    </cfRule>
    <cfRule type="cellIs" dxfId="7" priority="10" operator="equal">
      <formula>2</formula>
    </cfRule>
    <cfRule type="cellIs" dxfId="6" priority="11" operator="equal">
      <formula>1</formula>
    </cfRule>
  </conditionalFormatting>
  <conditionalFormatting sqref="O6:U10">
    <cfRule type="containsText" dxfId="5" priority="1" operator="containsText" text="/">
      <formula>NOT(ISERROR(SEARCH("/",O6)))</formula>
    </cfRule>
    <cfRule type="cellIs" dxfId="4" priority="2" operator="equal">
      <formula>5</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E1. BLOC FORESTIER</vt:lpstr>
      <vt:lpstr>IND. ETAT et PRESSION</vt:lpstr>
      <vt:lpstr>IND. REALISATION ALT-ACT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FOUCHIER</dc:creator>
  <cp:lastModifiedBy>DEVILLECHABROLLE Jennifer</cp:lastModifiedBy>
  <dcterms:created xsi:type="dcterms:W3CDTF">2022-06-28T13:22:41Z</dcterms:created>
  <dcterms:modified xsi:type="dcterms:W3CDTF">2023-11-23T17:32:52Z</dcterms:modified>
</cp:coreProperties>
</file>